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7\"/>
    </mc:Choice>
  </mc:AlternateContent>
  <xr:revisionPtr revIDLastSave="0" documentId="13_ncr:1_{93248987-1CDA-4F83-A2AE-2F1FD6C4E06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qwe" sheetId="57" state="hidden" r:id="rId1"/>
    <sheet name="20.04.67" sheetId="2" r:id="rId2"/>
  </sheets>
  <definedNames>
    <definedName name="_xlnm.Print_Area" localSheetId="1">'20.04.67'!$A$1:$X$94</definedName>
    <definedName name="_xlnm.Print_Titles" localSheetId="1">'20.04.67'!$1:$4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B5" i="2" l="1"/>
  <c r="M5" i="2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<sst xmlns="http://schemas.openxmlformats.org/spreadsheetml/2006/main" count="229" uniqueCount="132">
  <si>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</si>
  <si>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</si>
  <si>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</si>
  <si>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</si>
  <si>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</si>
  <si>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</si>
  <si>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</si>
  <si>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</si>
  <si>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</si>
  <si>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</si>
  <si>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</si>
  <si>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</si>
  <si>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</si>
  <si>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</si>
  <si>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</si>
  <si>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</si>
  <si>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</si>
  <si>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</si>
  <si>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</si>
  <si>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</si>
  <si>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</si>
  <si>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</si>
  <si>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</si>
  <si>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</si>
  <si>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</si>
  <si>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</si>
  <si>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</si>
  <si>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</si>
  <si>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</si>
  <si>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</si>
  <si>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</si>
  <si>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</si>
  <si>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</si>
  <si>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</si>
  <si>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</si>
  <si>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</si>
  <si>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</si>
  <si>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</si>
  <si>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</si>
  <si>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</si>
  <si>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</si>
  <si>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</si>
  <si>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</si>
  <si>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</si>
  <si>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</si>
  <si>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</si>
  <si>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</si>
  <si>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</si>
  <si>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</si>
  <si>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</si>
  <si>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</si>
  <si>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</si>
  <si>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</si>
  <si>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</si>
  <si>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</si>
  <si>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</si>
  <si>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</si>
  <si>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</si>
  <si>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</si>
  <si>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</si>
  <si>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</si>
  <si>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</si>
  <si>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</si>
  <si>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</si>
  <si>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</si>
  <si>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</si>
  <si>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</si>
  <si>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</si>
  <si>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</si>
  <si>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</si>
  <si>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</si>
  <si>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</si>
  <si>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</si>
  <si>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</si>
  <si>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</si>
  <si>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</si>
  <si>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</si>
  <si>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</si>
  <si>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</si>
  <si>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</si>
  <si>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</si>
  <si>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</si>
  <si>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</si>
  <si>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</si>
  <si>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</si>
  <si>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</si>
  <si>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</si>
  <si>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</si>
  <si>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</si>
  <si>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</si>
  <si>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</si>
  <si>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</si>
  <si>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</si>
  <si>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</si>
  <si>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</si>
  <si>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</si>
  <si>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</si>
  <si>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</si>
  <si>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</si>
  <si>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</si>
  <si>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</si>
  <si>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</si>
  <si>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</si>
  <si>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</si>
  <si>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</si>
  <si>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</si>
  <si>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</si>
  <si>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</si>
  <si>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</si>
  <si>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</si>
  <si>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</si>
  <si>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</si>
  <si>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</si>
  <si>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</si>
  <si>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</si>
  <si>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</si>
  <si>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</si>
  <si>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</si>
  <si>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</si>
  <si>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</si>
  <si>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</si>
  <si>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</si>
  <si>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</si>
  <si>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</si>
  <si>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</si>
  <si>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</si>
  <si>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</si>
  <si>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</si>
  <si>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2567</t>
  </si>
  <si>
    <t>สถานที่เลี้ยงสัตว์ จังหวัด</t>
  </si>
  <si>
    <t>ข้อมูล ณ วันที่ 20 เมษายน 2567</t>
  </si>
  <si>
    <t>:  ประมวลผลข้อมูล ณ วันที่ 20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</si>
</sst>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</cellXfs>
  <cellStyles count="4">
    <cellStyle name="Comma" xfId="1" builtinId="3"/>
    <cellStyle name="Normal" xfId="0" builtinId="0"/>
    <cellStyle name="Normal 2" xfId="3" xr:uid="{00000000-0005-0000-0000-000002000000}"/>
    <cellStyle name="ปกติ 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B5D1-3F18-4FE7-A46B-010D49BC100D}">
  <dimension ref="A1:X78"/>
  <sheetViews>
    <sheetView workbookViewId="0">
      <selection activeCell="A4" sqref="A4"/>
    </sheetView>
  </sheetViews>
  <sheetFormatPr defaultRowHeight="14.25" x14ac:dyDescent="0.2"/>
  <cols>
    <col min="1" max="1" width="19.375" style="20" bestFit="1" customWidth="1"/>
    <col min="2" max="2" width="38.875" style="20" bestFit="1" customWidth="1"/>
    <col min="3" max="3" width="23.75" style="20" bestFit="1" customWidth="1"/>
    <col min="4" max="4" width="36.625" style="20" bestFit="1" customWidth="1"/>
    <col min="5" max="5" width="23.125" style="20" bestFit="1" customWidth="1"/>
    <col min="6" max="6" width="36" style="20" bestFit="1" customWidth="1"/>
    <col min="7" max="7" width="23.875" style="20" bestFit="1" customWidth="1"/>
    <col min="8" max="8" width="36.75" style="20" bestFit="1" customWidth="1"/>
    <col min="9" max="9" width="21.875" style="20" bestFit="1" customWidth="1"/>
    <col min="10" max="10" width="34.75" style="20" bestFit="1" customWidth="1"/>
    <col min="11" max="11" width="41.125" style="20" bestFit="1" customWidth="1"/>
    <col min="12" max="12" width="54" style="20" bestFit="1" customWidth="1"/>
    <col min="13" max="13" width="24.5" style="20" bestFit="1" customWidth="1"/>
    <col min="14" max="14" width="37.375" style="20" bestFit="1" customWidth="1"/>
    <col min="15" max="15" width="23.75" style="20" bestFit="1" customWidth="1"/>
    <col min="16" max="16" width="36.625" style="20" bestFit="1" customWidth="1"/>
    <col min="17" max="17" width="25.375" style="20" bestFit="1" customWidth="1"/>
    <col min="18" max="18" width="38.25" style="20" bestFit="1" customWidth="1"/>
    <col min="19" max="19" width="24.5" style="20" bestFit="1" customWidth="1"/>
    <col min="20" max="20" width="37.375" style="20" bestFit="1" customWidth="1"/>
    <col min="21" max="21" width="22.25" style="20" bestFit="1" customWidth="1"/>
    <col min="22" max="22" width="35.125" style="20" bestFit="1" customWidth="1"/>
    <col min="23" max="23" width="22" style="20" bestFit="1" customWidth="1"/>
    <col min="24" max="24" width="34.875" style="20" bestFit="1" customWidth="1"/>
    <col min="25" max="16384" width="9" style="20"/>
  </cols>
  <sheetData>
    <row r="1" spans="1:24" x14ac:dyDescent="0.2">
      <c r="A1" s="20" t="s">
        <v>129</v>
      </c>
      <c r="B1" s="20" t="s">
        <v>100</v>
      </c>
      <c r="C1" s="20" t="s">
        <v>105</v>
      </c>
      <c r="D1" s="20" t="s">
        <v>106</v>
      </c>
      <c r="E1" s="20" t="s">
        <v>107</v>
      </c>
      <c r="F1" s="20" t="s">
        <v>108</v>
      </c>
      <c r="G1" s="20" t="s">
        <v>109</v>
      </c>
      <c r="H1" s="20" t="s">
        <v>110</v>
      </c>
      <c r="I1" s="20" t="s">
        <v>111</v>
      </c>
      <c r="J1" s="20" t="s">
        <v>112</v>
      </c>
      <c r="K1" s="20" t="s">
        <v>116</v>
      </c>
      <c r="L1" s="20" t="s">
        <v>117</v>
      </c>
      <c r="M1" s="20" t="s">
        <v>118</v>
      </c>
      <c r="N1" s="20" t="s">
        <v>119</v>
      </c>
      <c r="O1" s="20" t="s">
        <v>120</v>
      </c>
      <c r="P1" s="20" t="s">
        <v>121</v>
      </c>
      <c r="Q1" s="20" t="s">
        <v>122</v>
      </c>
      <c r="R1" s="20" t="s">
        <v>123</v>
      </c>
      <c r="S1" s="20" t="s">
        <v>124</v>
      </c>
      <c r="T1" s="20" t="s">
        <v>125</v>
      </c>
      <c r="U1" s="20" t="s">
        <v>113</v>
      </c>
      <c r="V1" s="20" t="s">
        <v>114</v>
      </c>
      <c r="W1" s="20" t="s">
        <v>126</v>
      </c>
      <c r="X1" s="20" t="s">
        <v>127</v>
      </c>
    </row>
    <row r="2" spans="1:24" x14ac:dyDescent="0.2">
      <c r="A2" s="20" t="s">
        <v>10</v>
      </c>
      <c r="B2" s="20">
        <v>4901</v>
      </c>
      <c r="C2" s="20">
        <v>5768</v>
      </c>
      <c r="D2" s="20">
        <v>683</v>
      </c>
      <c r="E2" s="20">
        <v>68</v>
      </c>
      <c r="F2" s="20">
        <v>5</v>
      </c>
      <c r="G2" s="20">
        <v>307</v>
      </c>
      <c r="H2" s="20">
        <v>58</v>
      </c>
      <c r="I2" s="20">
        <v>68</v>
      </c>
      <c r="J2" s="20">
        <v>7</v>
      </c>
      <c r="K2" s="20">
        <v>119633</v>
      </c>
      <c r="L2" s="20">
        <v>3875</v>
      </c>
      <c r="M2" s="20">
        <v>34700</v>
      </c>
      <c r="N2" s="20">
        <v>210</v>
      </c>
      <c r="O2" s="20">
        <v>13634</v>
      </c>
      <c r="P2" s="20">
        <v>208</v>
      </c>
      <c r="Q2" s="20">
        <v>6085</v>
      </c>
      <c r="R2" s="20">
        <v>121</v>
      </c>
      <c r="S2" s="20">
        <v>72728</v>
      </c>
      <c r="T2" s="20">
        <v>124</v>
      </c>
      <c r="U2" s="20">
        <v>11518</v>
      </c>
      <c r="V2" s="20">
        <v>504</v>
      </c>
      <c r="W2" s="20">
        <v>1392</v>
      </c>
      <c r="X2" s="20">
        <v>85</v>
      </c>
    </row>
    <row r="3" spans="1:24" x14ac:dyDescent="0.2">
      <c r="A3" s="20" t="s">
        <v>17</v>
      </c>
      <c r="B3" s="20">
        <v>20500</v>
      </c>
      <c r="C3" s="20">
        <v>59287</v>
      </c>
      <c r="D3" s="20">
        <v>3621</v>
      </c>
      <c r="E3" s="20">
        <v>931</v>
      </c>
      <c r="F3" s="20">
        <v>48</v>
      </c>
      <c r="G3" s="20">
        <v>18094</v>
      </c>
      <c r="H3" s="20">
        <v>1343</v>
      </c>
      <c r="I3" s="20">
        <v>205036</v>
      </c>
      <c r="J3" s="20">
        <v>656</v>
      </c>
      <c r="K3" s="20">
        <v>1028517</v>
      </c>
      <c r="L3" s="20">
        <v>16393</v>
      </c>
      <c r="M3" s="20">
        <v>6359410</v>
      </c>
      <c r="N3" s="20">
        <v>148</v>
      </c>
      <c r="O3" s="20">
        <v>72868</v>
      </c>
      <c r="P3" s="20">
        <v>1950</v>
      </c>
      <c r="Q3" s="20">
        <v>53577</v>
      </c>
      <c r="R3" s="20">
        <v>237</v>
      </c>
      <c r="S3" s="20">
        <v>999185</v>
      </c>
      <c r="T3" s="20">
        <v>1499</v>
      </c>
      <c r="U3" s="20">
        <v>43863</v>
      </c>
      <c r="V3" s="20">
        <v>1199</v>
      </c>
      <c r="W3" s="20">
        <v>4310</v>
      </c>
      <c r="X3" s="20">
        <v>136</v>
      </c>
    </row>
    <row r="4" spans="1:24" x14ac:dyDescent="0.2">
      <c r="A4" s="20" t="s">
        <v>11</v>
      </c>
      <c r="B4" s="20">
        <v>4056</v>
      </c>
      <c r="C4" s="20">
        <v>2266</v>
      </c>
      <c r="D4" s="20">
        <v>326</v>
      </c>
      <c r="E4" s="20">
        <v>0</v>
      </c>
      <c r="F4" s="20">
        <v>0</v>
      </c>
      <c r="G4" s="20">
        <v>189</v>
      </c>
      <c r="H4" s="20">
        <v>38</v>
      </c>
      <c r="I4" s="20">
        <v>0</v>
      </c>
      <c r="J4" s="20">
        <v>0</v>
      </c>
      <c r="K4" s="20">
        <v>100711</v>
      </c>
      <c r="L4" s="20">
        <v>3563</v>
      </c>
      <c r="M4" s="20">
        <v>17323</v>
      </c>
      <c r="N4" s="20">
        <v>21</v>
      </c>
      <c r="O4" s="20">
        <v>7643</v>
      </c>
      <c r="P4" s="20">
        <v>201</v>
      </c>
      <c r="Q4" s="20">
        <v>4630</v>
      </c>
      <c r="R4" s="20">
        <v>66</v>
      </c>
      <c r="S4" s="20">
        <v>146717</v>
      </c>
      <c r="T4" s="20">
        <v>143</v>
      </c>
      <c r="U4" s="20">
        <v>4803</v>
      </c>
      <c r="V4" s="20">
        <v>278</v>
      </c>
      <c r="W4" s="20">
        <v>166</v>
      </c>
      <c r="X4" s="20">
        <v>18</v>
      </c>
    </row>
    <row r="5" spans="1:24" x14ac:dyDescent="0.2">
      <c r="A5" s="20" t="s">
        <v>12</v>
      </c>
      <c r="B5" s="20">
        <v>6361</v>
      </c>
      <c r="C5" s="20">
        <v>5258</v>
      </c>
      <c r="D5" s="20">
        <v>299</v>
      </c>
      <c r="E5" s="20">
        <v>43</v>
      </c>
      <c r="F5" s="20">
        <v>3</v>
      </c>
      <c r="G5" s="20">
        <v>969</v>
      </c>
      <c r="H5" s="20">
        <v>84</v>
      </c>
      <c r="I5" s="20">
        <v>0</v>
      </c>
      <c r="J5" s="20">
        <v>0</v>
      </c>
      <c r="K5" s="20">
        <v>308249</v>
      </c>
      <c r="L5" s="20">
        <v>5197</v>
      </c>
      <c r="M5" s="20">
        <v>206214</v>
      </c>
      <c r="N5" s="20">
        <v>75</v>
      </c>
      <c r="O5" s="20">
        <v>177819</v>
      </c>
      <c r="P5" s="20">
        <v>1708</v>
      </c>
      <c r="Q5" s="20">
        <v>70937</v>
      </c>
      <c r="R5" s="20">
        <v>113</v>
      </c>
      <c r="S5" s="20">
        <v>312695</v>
      </c>
      <c r="T5" s="20">
        <v>551</v>
      </c>
      <c r="U5" s="20">
        <v>3462</v>
      </c>
      <c r="V5" s="20">
        <v>124</v>
      </c>
      <c r="W5" s="20">
        <v>343</v>
      </c>
      <c r="X5" s="20">
        <v>15</v>
      </c>
    </row>
    <row r="6" spans="1:24" x14ac:dyDescent="0.2">
      <c r="A6" s="20" t="s">
        <v>13</v>
      </c>
      <c r="B6" s="20">
        <v>14749</v>
      </c>
      <c r="C6" s="20">
        <v>10436</v>
      </c>
      <c r="D6" s="20">
        <v>1126</v>
      </c>
      <c r="E6" s="20">
        <v>0</v>
      </c>
      <c r="F6" s="20">
        <v>0</v>
      </c>
      <c r="G6" s="20">
        <v>2143</v>
      </c>
      <c r="H6" s="20">
        <v>256</v>
      </c>
      <c r="I6" s="20">
        <v>33314</v>
      </c>
      <c r="J6" s="20">
        <v>36</v>
      </c>
      <c r="K6" s="20">
        <v>598712</v>
      </c>
      <c r="L6" s="20">
        <v>12735</v>
      </c>
      <c r="M6" s="20">
        <v>2589732</v>
      </c>
      <c r="N6" s="20">
        <v>79</v>
      </c>
      <c r="O6" s="20">
        <v>3322250</v>
      </c>
      <c r="P6" s="20">
        <v>1658</v>
      </c>
      <c r="Q6" s="20">
        <v>46252</v>
      </c>
      <c r="R6" s="20">
        <v>209</v>
      </c>
      <c r="S6" s="20">
        <v>437662</v>
      </c>
      <c r="T6" s="20">
        <v>1453</v>
      </c>
      <c r="U6" s="20">
        <v>9147</v>
      </c>
      <c r="V6" s="20">
        <v>394</v>
      </c>
      <c r="W6" s="20">
        <v>329</v>
      </c>
      <c r="X6" s="20">
        <v>23</v>
      </c>
    </row>
    <row r="7" spans="1:24" x14ac:dyDescent="0.2">
      <c r="A7" s="20" t="s">
        <v>15</v>
      </c>
      <c r="B7" s="20">
        <v>26550</v>
      </c>
      <c r="C7" s="20">
        <v>75825</v>
      </c>
      <c r="D7" s="20">
        <v>4346</v>
      </c>
      <c r="E7" s="20">
        <v>70001</v>
      </c>
      <c r="F7" s="20">
        <v>2075</v>
      </c>
      <c r="G7" s="20">
        <v>4369</v>
      </c>
      <c r="H7" s="20">
        <v>317</v>
      </c>
      <c r="I7" s="20">
        <v>711665</v>
      </c>
      <c r="J7" s="20">
        <v>1029</v>
      </c>
      <c r="K7" s="20">
        <v>855963</v>
      </c>
      <c r="L7" s="20">
        <v>20381</v>
      </c>
      <c r="M7" s="20">
        <v>62512037</v>
      </c>
      <c r="N7" s="20">
        <v>394</v>
      </c>
      <c r="O7" s="20">
        <v>524938</v>
      </c>
      <c r="P7" s="20">
        <v>1123</v>
      </c>
      <c r="Q7" s="20">
        <v>429157</v>
      </c>
      <c r="R7" s="20">
        <v>226</v>
      </c>
      <c r="S7" s="20">
        <v>525634</v>
      </c>
      <c r="T7" s="20">
        <v>920</v>
      </c>
      <c r="U7" s="20">
        <v>58525</v>
      </c>
      <c r="V7" s="20">
        <v>1877</v>
      </c>
      <c r="W7" s="20">
        <v>5312</v>
      </c>
      <c r="X7" s="20">
        <v>133</v>
      </c>
    </row>
    <row r="8" spans="1:24" x14ac:dyDescent="0.2">
      <c r="A8" s="20" t="s">
        <v>18</v>
      </c>
      <c r="B8" s="20">
        <v>15574</v>
      </c>
      <c r="C8" s="20">
        <v>29952</v>
      </c>
      <c r="D8" s="20">
        <v>2135</v>
      </c>
      <c r="E8" s="20">
        <v>107454</v>
      </c>
      <c r="F8" s="20">
        <v>2896</v>
      </c>
      <c r="G8" s="20">
        <v>10346</v>
      </c>
      <c r="H8" s="20">
        <v>727</v>
      </c>
      <c r="I8" s="20">
        <v>130939</v>
      </c>
      <c r="J8" s="20">
        <v>140</v>
      </c>
      <c r="K8" s="20">
        <v>471428</v>
      </c>
      <c r="L8" s="20">
        <v>10898</v>
      </c>
      <c r="M8" s="20">
        <v>25627974</v>
      </c>
      <c r="N8" s="20">
        <v>174</v>
      </c>
      <c r="O8" s="20">
        <v>2560509</v>
      </c>
      <c r="P8" s="20">
        <v>865</v>
      </c>
      <c r="Q8" s="20">
        <v>636368</v>
      </c>
      <c r="R8" s="20">
        <v>129</v>
      </c>
      <c r="S8" s="20">
        <v>192585</v>
      </c>
      <c r="T8" s="20">
        <v>487</v>
      </c>
      <c r="U8" s="20">
        <v>26173</v>
      </c>
      <c r="V8" s="20">
        <v>788</v>
      </c>
      <c r="W8" s="20">
        <v>2095</v>
      </c>
      <c r="X8" s="20">
        <v>60</v>
      </c>
    </row>
    <row r="9" spans="1:24" x14ac:dyDescent="0.2">
      <c r="A9" s="20" t="s">
        <v>16</v>
      </c>
      <c r="B9" s="20">
        <v>4818</v>
      </c>
      <c r="C9" s="20">
        <v>2873</v>
      </c>
      <c r="D9" s="20">
        <v>397</v>
      </c>
      <c r="E9" s="20">
        <v>112</v>
      </c>
      <c r="F9" s="20">
        <v>4</v>
      </c>
      <c r="G9" s="20">
        <v>417</v>
      </c>
      <c r="H9" s="20">
        <v>84</v>
      </c>
      <c r="I9" s="20">
        <v>23181</v>
      </c>
      <c r="J9" s="20">
        <v>196</v>
      </c>
      <c r="K9" s="20">
        <v>186887</v>
      </c>
      <c r="L9" s="20">
        <v>3906</v>
      </c>
      <c r="M9" s="20">
        <v>2081153</v>
      </c>
      <c r="N9" s="20">
        <v>38</v>
      </c>
      <c r="O9" s="20">
        <v>51990</v>
      </c>
      <c r="P9" s="20">
        <v>301</v>
      </c>
      <c r="Q9" s="20">
        <v>1208</v>
      </c>
      <c r="R9" s="20">
        <v>43</v>
      </c>
      <c r="S9" s="20">
        <v>117460</v>
      </c>
      <c r="T9" s="20">
        <v>347</v>
      </c>
      <c r="U9" s="20">
        <v>12855</v>
      </c>
      <c r="V9" s="20">
        <v>414</v>
      </c>
      <c r="W9" s="20">
        <v>451</v>
      </c>
      <c r="X9" s="20">
        <v>16</v>
      </c>
    </row>
    <row r="10" spans="1:24" x14ac:dyDescent="0.2">
      <c r="A10" s="20" t="s">
        <v>14</v>
      </c>
      <c r="B10" s="20">
        <v>16347</v>
      </c>
      <c r="C10" s="20">
        <v>12085</v>
      </c>
      <c r="D10" s="20">
        <v>1485</v>
      </c>
      <c r="E10" s="20">
        <v>0</v>
      </c>
      <c r="F10" s="20">
        <v>0</v>
      </c>
      <c r="G10" s="20">
        <v>801</v>
      </c>
      <c r="H10" s="20">
        <v>77</v>
      </c>
      <c r="I10" s="20">
        <v>69939</v>
      </c>
      <c r="J10" s="20">
        <v>632</v>
      </c>
      <c r="K10" s="20">
        <v>795582</v>
      </c>
      <c r="L10" s="20">
        <v>13699</v>
      </c>
      <c r="M10" s="20">
        <v>1352077</v>
      </c>
      <c r="N10" s="20">
        <v>27</v>
      </c>
      <c r="O10" s="20">
        <v>1230682</v>
      </c>
      <c r="P10" s="20">
        <v>600</v>
      </c>
      <c r="Q10" s="20">
        <v>6749</v>
      </c>
      <c r="R10" s="20">
        <v>35</v>
      </c>
      <c r="S10" s="20">
        <v>1444337</v>
      </c>
      <c r="T10" s="20">
        <v>1596</v>
      </c>
      <c r="U10" s="20">
        <v>9403</v>
      </c>
      <c r="V10" s="20">
        <v>338</v>
      </c>
      <c r="W10" s="20">
        <v>715</v>
      </c>
      <c r="X10" s="20">
        <v>22</v>
      </c>
    </row>
    <row r="11" spans="1:24" x14ac:dyDescent="0.2">
      <c r="A11" s="20" t="s">
        <v>22</v>
      </c>
      <c r="B11" s="20">
        <v>9429</v>
      </c>
      <c r="C11" s="20">
        <v>2989</v>
      </c>
      <c r="D11" s="20">
        <v>379</v>
      </c>
      <c r="E11" s="20">
        <v>3251</v>
      </c>
      <c r="F11" s="20">
        <v>64</v>
      </c>
      <c r="G11" s="20">
        <v>572</v>
      </c>
      <c r="H11" s="20">
        <v>39</v>
      </c>
      <c r="I11" s="20">
        <v>86397</v>
      </c>
      <c r="J11" s="20">
        <v>112</v>
      </c>
      <c r="K11" s="20">
        <v>254074</v>
      </c>
      <c r="L11" s="20">
        <v>8046</v>
      </c>
      <c r="M11" s="20">
        <v>3568288</v>
      </c>
      <c r="N11" s="20">
        <v>269</v>
      </c>
      <c r="O11" s="20">
        <v>750636</v>
      </c>
      <c r="P11" s="20">
        <v>742</v>
      </c>
      <c r="Q11" s="20">
        <v>19507</v>
      </c>
      <c r="R11" s="20">
        <v>145</v>
      </c>
      <c r="S11" s="20">
        <v>11595</v>
      </c>
      <c r="T11" s="20">
        <v>121</v>
      </c>
      <c r="U11" s="20">
        <v>509</v>
      </c>
      <c r="V11" s="20">
        <v>39</v>
      </c>
      <c r="W11" s="20">
        <v>69</v>
      </c>
      <c r="X11" s="20">
        <v>5</v>
      </c>
    </row>
    <row r="12" spans="1:24" x14ac:dyDescent="0.2">
      <c r="A12" s="20" t="s">
        <v>24</v>
      </c>
      <c r="B12" s="20">
        <v>17587</v>
      </c>
      <c r="C12" s="20">
        <v>23807</v>
      </c>
      <c r="D12" s="20">
        <v>3091</v>
      </c>
      <c r="E12" s="20">
        <v>142</v>
      </c>
      <c r="F12" s="20">
        <v>3</v>
      </c>
      <c r="G12" s="20">
        <v>3928</v>
      </c>
      <c r="H12" s="20">
        <v>346</v>
      </c>
      <c r="I12" s="20">
        <v>239127</v>
      </c>
      <c r="J12" s="20">
        <v>346</v>
      </c>
      <c r="K12" s="20">
        <v>477705</v>
      </c>
      <c r="L12" s="20">
        <v>13203</v>
      </c>
      <c r="M12" s="20">
        <v>4545046</v>
      </c>
      <c r="N12" s="20">
        <v>291</v>
      </c>
      <c r="O12" s="20">
        <v>8703313</v>
      </c>
      <c r="P12" s="20">
        <v>1012</v>
      </c>
      <c r="Q12" s="20">
        <v>717073</v>
      </c>
      <c r="R12" s="20">
        <v>600</v>
      </c>
      <c r="S12" s="20">
        <v>461947</v>
      </c>
      <c r="T12" s="20">
        <v>1629</v>
      </c>
      <c r="U12" s="20">
        <v>8895</v>
      </c>
      <c r="V12" s="20">
        <v>441</v>
      </c>
      <c r="W12" s="20">
        <v>1782</v>
      </c>
      <c r="X12" s="20">
        <v>105</v>
      </c>
    </row>
    <row r="13" spans="1:24" x14ac:dyDescent="0.2">
      <c r="A13" s="20" t="s">
        <v>20</v>
      </c>
      <c r="B13" s="20">
        <v>13294</v>
      </c>
      <c r="C13" s="20">
        <v>22979</v>
      </c>
      <c r="D13" s="20">
        <v>1674</v>
      </c>
      <c r="E13" s="20">
        <v>1063</v>
      </c>
      <c r="F13" s="20">
        <v>27</v>
      </c>
      <c r="G13" s="20">
        <v>9534</v>
      </c>
      <c r="H13" s="20">
        <v>934</v>
      </c>
      <c r="I13" s="20">
        <v>338102</v>
      </c>
      <c r="J13" s="20">
        <v>187</v>
      </c>
      <c r="K13" s="20">
        <v>473083</v>
      </c>
      <c r="L13" s="20">
        <v>11096</v>
      </c>
      <c r="M13" s="20">
        <v>36163497</v>
      </c>
      <c r="N13" s="20">
        <v>359</v>
      </c>
      <c r="O13" s="20">
        <v>6128761</v>
      </c>
      <c r="P13" s="20">
        <v>533</v>
      </c>
      <c r="Q13" s="20">
        <v>138512</v>
      </c>
      <c r="R13" s="20">
        <v>77</v>
      </c>
      <c r="S13" s="20">
        <v>167331</v>
      </c>
      <c r="T13" s="20">
        <v>173</v>
      </c>
      <c r="U13" s="20">
        <v>7419</v>
      </c>
      <c r="V13" s="20">
        <v>329</v>
      </c>
      <c r="W13" s="20">
        <v>2063</v>
      </c>
      <c r="X13" s="20">
        <v>91</v>
      </c>
    </row>
    <row r="14" spans="1:24" x14ac:dyDescent="0.2">
      <c r="A14" s="20" t="s">
        <v>23</v>
      </c>
      <c r="B14" s="20">
        <v>4300</v>
      </c>
      <c r="C14" s="20">
        <v>1631</v>
      </c>
      <c r="D14" s="20">
        <v>175</v>
      </c>
      <c r="E14" s="20">
        <v>0</v>
      </c>
      <c r="F14" s="20">
        <v>0</v>
      </c>
      <c r="G14" s="20">
        <v>546</v>
      </c>
      <c r="H14" s="20">
        <v>64</v>
      </c>
      <c r="I14" s="20">
        <v>91293</v>
      </c>
      <c r="J14" s="20">
        <v>76</v>
      </c>
      <c r="K14" s="20">
        <v>100850</v>
      </c>
      <c r="L14" s="20">
        <v>3722</v>
      </c>
      <c r="M14" s="20">
        <v>406520</v>
      </c>
      <c r="N14" s="20">
        <v>9</v>
      </c>
      <c r="O14" s="20">
        <v>28445</v>
      </c>
      <c r="P14" s="20">
        <v>60</v>
      </c>
      <c r="Q14" s="20">
        <v>521</v>
      </c>
      <c r="R14" s="20">
        <v>23</v>
      </c>
      <c r="S14" s="20">
        <v>4758</v>
      </c>
      <c r="T14" s="20">
        <v>40</v>
      </c>
      <c r="U14" s="20">
        <v>449</v>
      </c>
      <c r="V14" s="20">
        <v>22</v>
      </c>
      <c r="W14" s="20">
        <v>68</v>
      </c>
      <c r="X14" s="20">
        <v>3</v>
      </c>
    </row>
    <row r="15" spans="1:24" x14ac:dyDescent="0.2">
      <c r="A15" s="20" t="s">
        <v>26</v>
      </c>
      <c r="B15" s="20">
        <v>10304</v>
      </c>
      <c r="C15" s="20">
        <v>12138</v>
      </c>
      <c r="D15" s="20">
        <v>1012</v>
      </c>
      <c r="E15" s="20">
        <v>53</v>
      </c>
      <c r="F15" s="20">
        <v>1</v>
      </c>
      <c r="G15" s="20">
        <v>13740</v>
      </c>
      <c r="H15" s="20">
        <v>1096</v>
      </c>
      <c r="I15" s="20">
        <v>92432</v>
      </c>
      <c r="J15" s="20">
        <v>53</v>
      </c>
      <c r="K15" s="20">
        <v>294074</v>
      </c>
      <c r="L15" s="20">
        <v>8323</v>
      </c>
      <c r="M15" s="20">
        <v>2809314</v>
      </c>
      <c r="N15" s="20">
        <v>268</v>
      </c>
      <c r="O15" s="20">
        <v>8365405</v>
      </c>
      <c r="P15" s="20">
        <v>866</v>
      </c>
      <c r="Q15" s="20">
        <v>545982</v>
      </c>
      <c r="R15" s="20">
        <v>292</v>
      </c>
      <c r="S15" s="20">
        <v>65049</v>
      </c>
      <c r="T15" s="20">
        <v>351</v>
      </c>
      <c r="U15" s="20">
        <v>3229</v>
      </c>
      <c r="V15" s="20">
        <v>119</v>
      </c>
      <c r="W15" s="20">
        <v>555</v>
      </c>
      <c r="X15" s="20">
        <v>21</v>
      </c>
    </row>
    <row r="16" spans="1:24" x14ac:dyDescent="0.2">
      <c r="A16" s="20" t="s">
        <v>25</v>
      </c>
      <c r="B16" s="20">
        <v>19750</v>
      </c>
      <c r="C16" s="20">
        <v>20453</v>
      </c>
      <c r="D16" s="20">
        <v>2172</v>
      </c>
      <c r="E16" s="20">
        <v>213</v>
      </c>
      <c r="F16" s="20">
        <v>2</v>
      </c>
      <c r="G16" s="20">
        <v>13443</v>
      </c>
      <c r="H16" s="20">
        <v>1139</v>
      </c>
      <c r="I16" s="20">
        <v>340340</v>
      </c>
      <c r="J16" s="20">
        <v>505</v>
      </c>
      <c r="K16" s="20">
        <v>719882</v>
      </c>
      <c r="L16" s="20">
        <v>16997</v>
      </c>
      <c r="M16" s="20">
        <v>27295023</v>
      </c>
      <c r="N16" s="20">
        <v>675</v>
      </c>
      <c r="O16" s="20">
        <v>2441509</v>
      </c>
      <c r="P16" s="20">
        <v>701</v>
      </c>
      <c r="Q16" s="20">
        <v>1229528</v>
      </c>
      <c r="R16" s="20">
        <v>145</v>
      </c>
      <c r="S16" s="20">
        <v>66976</v>
      </c>
      <c r="T16" s="20">
        <v>410</v>
      </c>
      <c r="U16" s="20">
        <v>2015</v>
      </c>
      <c r="V16" s="20">
        <v>109</v>
      </c>
      <c r="W16" s="20">
        <v>715</v>
      </c>
      <c r="X16" s="20">
        <v>34</v>
      </c>
    </row>
    <row r="17" spans="1:24" x14ac:dyDescent="0.2">
      <c r="A17" s="20" t="s">
        <v>21</v>
      </c>
      <c r="B17" s="20">
        <v>10312</v>
      </c>
      <c r="C17" s="20">
        <v>18684</v>
      </c>
      <c r="D17" s="20">
        <v>1770</v>
      </c>
      <c r="E17" s="20">
        <v>0</v>
      </c>
      <c r="F17" s="20">
        <v>0</v>
      </c>
      <c r="G17" s="20">
        <v>1060</v>
      </c>
      <c r="H17" s="20">
        <v>107</v>
      </c>
      <c r="I17" s="20">
        <v>171409</v>
      </c>
      <c r="J17" s="20">
        <v>105</v>
      </c>
      <c r="K17" s="20">
        <v>454803</v>
      </c>
      <c r="L17" s="20">
        <v>8896</v>
      </c>
      <c r="M17" s="20">
        <v>4358967</v>
      </c>
      <c r="N17" s="20">
        <v>195</v>
      </c>
      <c r="O17" s="20">
        <v>372398</v>
      </c>
      <c r="P17" s="20">
        <v>326</v>
      </c>
      <c r="Q17" s="20">
        <v>369342</v>
      </c>
      <c r="R17" s="20">
        <v>64</v>
      </c>
      <c r="S17" s="20">
        <v>18689</v>
      </c>
      <c r="T17" s="20">
        <v>124</v>
      </c>
      <c r="U17" s="20">
        <v>1220</v>
      </c>
      <c r="V17" s="20">
        <v>48</v>
      </c>
      <c r="W17" s="20">
        <v>185</v>
      </c>
      <c r="X17" s="20">
        <v>9</v>
      </c>
    </row>
    <row r="18" spans="1:24" x14ac:dyDescent="0.2">
      <c r="A18" s="20" t="s">
        <v>19</v>
      </c>
      <c r="B18" s="20">
        <v>2246</v>
      </c>
      <c r="C18" s="20">
        <v>561</v>
      </c>
      <c r="D18" s="20">
        <v>53</v>
      </c>
      <c r="E18" s="20">
        <v>0</v>
      </c>
      <c r="F18" s="20">
        <v>0</v>
      </c>
      <c r="G18" s="20">
        <v>82</v>
      </c>
      <c r="H18" s="20">
        <v>12</v>
      </c>
      <c r="I18" s="20">
        <v>0</v>
      </c>
      <c r="J18" s="20">
        <v>0</v>
      </c>
      <c r="K18" s="20">
        <v>51317</v>
      </c>
      <c r="L18" s="20">
        <v>1966</v>
      </c>
      <c r="M18" s="20">
        <v>328</v>
      </c>
      <c r="N18" s="20">
        <v>14</v>
      </c>
      <c r="O18" s="20">
        <v>2544</v>
      </c>
      <c r="P18" s="20">
        <v>80</v>
      </c>
      <c r="Q18" s="20">
        <v>1396</v>
      </c>
      <c r="R18" s="20">
        <v>100</v>
      </c>
      <c r="S18" s="20">
        <v>6030</v>
      </c>
      <c r="T18" s="20">
        <v>203</v>
      </c>
      <c r="U18" s="20">
        <v>452</v>
      </c>
      <c r="V18" s="20">
        <v>28</v>
      </c>
      <c r="W18" s="20">
        <v>376</v>
      </c>
      <c r="X18" s="20">
        <v>10</v>
      </c>
    </row>
    <row r="19" spans="1:24" x14ac:dyDescent="0.2">
      <c r="A19" s="20" t="s">
        <v>27</v>
      </c>
      <c r="B19" s="20">
        <v>35784</v>
      </c>
      <c r="C19" s="20">
        <v>121621</v>
      </c>
      <c r="D19" s="20">
        <v>11800</v>
      </c>
      <c r="E19" s="20">
        <v>22801</v>
      </c>
      <c r="F19" s="20">
        <v>514</v>
      </c>
      <c r="G19" s="20">
        <v>14741</v>
      </c>
      <c r="H19" s="20">
        <v>1408</v>
      </c>
      <c r="I19" s="20">
        <v>30893</v>
      </c>
      <c r="J19" s="20">
        <v>644</v>
      </c>
      <c r="K19" s="20">
        <v>1342654</v>
      </c>
      <c r="L19" s="20">
        <v>31755</v>
      </c>
      <c r="M19" s="20">
        <v>310091</v>
      </c>
      <c r="N19" s="20">
        <v>791</v>
      </c>
      <c r="O19" s="20">
        <v>363004</v>
      </c>
      <c r="P19" s="20">
        <v>3177</v>
      </c>
      <c r="Q19" s="20">
        <v>155085</v>
      </c>
      <c r="R19" s="20">
        <v>414</v>
      </c>
      <c r="S19" s="20">
        <v>19768</v>
      </c>
      <c r="T19" s="20">
        <v>912</v>
      </c>
      <c r="U19" s="20">
        <v>16975</v>
      </c>
      <c r="V19" s="20">
        <v>661</v>
      </c>
      <c r="W19" s="20">
        <v>1087</v>
      </c>
      <c r="X19" s="20">
        <v>42</v>
      </c>
    </row>
    <row r="20" spans="1:24" x14ac:dyDescent="0.2">
      <c r="A20" s="20" t="s">
        <v>34</v>
      </c>
      <c r="B20" s="20">
        <v>82649</v>
      </c>
      <c r="C20" s="20">
        <v>123425</v>
      </c>
      <c r="D20" s="20">
        <v>17335</v>
      </c>
      <c r="E20" s="20">
        <v>6815</v>
      </c>
      <c r="F20" s="20">
        <v>209</v>
      </c>
      <c r="G20" s="20">
        <v>20253</v>
      </c>
      <c r="H20" s="20">
        <v>3172</v>
      </c>
      <c r="I20" s="20">
        <v>184240</v>
      </c>
      <c r="J20" s="20">
        <v>2679</v>
      </c>
      <c r="K20" s="20">
        <v>2843212</v>
      </c>
      <c r="L20" s="20">
        <v>75641</v>
      </c>
      <c r="M20" s="20">
        <v>5323093</v>
      </c>
      <c r="N20" s="20">
        <v>311</v>
      </c>
      <c r="O20" s="20">
        <v>1335735</v>
      </c>
      <c r="P20" s="20">
        <v>2288</v>
      </c>
      <c r="Q20" s="20">
        <v>204626</v>
      </c>
      <c r="R20" s="20">
        <v>563</v>
      </c>
      <c r="S20" s="20">
        <v>285951</v>
      </c>
      <c r="T20" s="20">
        <v>1727</v>
      </c>
      <c r="U20" s="20">
        <v>31300</v>
      </c>
      <c r="V20" s="20">
        <v>1263</v>
      </c>
      <c r="W20" s="20">
        <v>1003</v>
      </c>
      <c r="X20" s="20">
        <v>58</v>
      </c>
    </row>
    <row r="21" spans="1:24" x14ac:dyDescent="0.2">
      <c r="A21" s="20" t="s">
        <v>28</v>
      </c>
      <c r="B21" s="20">
        <v>200227</v>
      </c>
      <c r="C21" s="20">
        <v>586038</v>
      </c>
      <c r="D21" s="20">
        <v>71936</v>
      </c>
      <c r="E21" s="20">
        <v>97768</v>
      </c>
      <c r="F21" s="20">
        <v>2829</v>
      </c>
      <c r="G21" s="20">
        <v>89836</v>
      </c>
      <c r="H21" s="20">
        <v>12888</v>
      </c>
      <c r="I21" s="20">
        <v>428089</v>
      </c>
      <c r="J21" s="20">
        <v>6345</v>
      </c>
      <c r="K21" s="20">
        <v>5965209</v>
      </c>
      <c r="L21" s="20">
        <v>165554</v>
      </c>
      <c r="M21" s="20">
        <v>22098412</v>
      </c>
      <c r="N21" s="20">
        <v>3044</v>
      </c>
      <c r="O21" s="20">
        <v>1024214</v>
      </c>
      <c r="P21" s="20">
        <v>10537</v>
      </c>
      <c r="Q21" s="20">
        <v>391498</v>
      </c>
      <c r="R21" s="20">
        <v>2591</v>
      </c>
      <c r="S21" s="20">
        <v>696968</v>
      </c>
      <c r="T21" s="20">
        <v>6266</v>
      </c>
      <c r="U21" s="20">
        <v>122656</v>
      </c>
      <c r="V21" s="20">
        <v>4462</v>
      </c>
      <c r="W21" s="20">
        <v>4283</v>
      </c>
      <c r="X21" s="20">
        <v>171</v>
      </c>
    </row>
    <row r="22" spans="1:24" x14ac:dyDescent="0.2">
      <c r="A22" s="20" t="s">
        <v>29</v>
      </c>
      <c r="B22" s="20">
        <v>161853</v>
      </c>
      <c r="C22" s="20">
        <v>577519</v>
      </c>
      <c r="D22" s="20">
        <v>89038</v>
      </c>
      <c r="E22" s="20">
        <v>4932</v>
      </c>
      <c r="F22" s="20">
        <v>132</v>
      </c>
      <c r="G22" s="20">
        <v>164855</v>
      </c>
      <c r="H22" s="20">
        <v>27614</v>
      </c>
      <c r="I22" s="20">
        <v>263411</v>
      </c>
      <c r="J22" s="20">
        <v>9271</v>
      </c>
      <c r="K22" s="20">
        <v>4967890</v>
      </c>
      <c r="L22" s="20">
        <v>120643</v>
      </c>
      <c r="M22" s="20">
        <v>6886400</v>
      </c>
      <c r="N22" s="20">
        <v>1217</v>
      </c>
      <c r="O22" s="20">
        <v>284632</v>
      </c>
      <c r="P22" s="20">
        <v>5746</v>
      </c>
      <c r="Q22" s="20">
        <v>62257</v>
      </c>
      <c r="R22" s="20">
        <v>874</v>
      </c>
      <c r="S22" s="20">
        <v>235117</v>
      </c>
      <c r="T22" s="20">
        <v>6842</v>
      </c>
      <c r="U22" s="20">
        <v>21487</v>
      </c>
      <c r="V22" s="20">
        <v>1155</v>
      </c>
      <c r="W22" s="20">
        <v>1678</v>
      </c>
      <c r="X22" s="20">
        <v>105</v>
      </c>
    </row>
    <row r="23" spans="1:24" x14ac:dyDescent="0.2">
      <c r="A23" s="20" t="s">
        <v>33</v>
      </c>
      <c r="B23" s="20">
        <v>52617</v>
      </c>
      <c r="C23" s="20">
        <v>170510</v>
      </c>
      <c r="D23" s="20">
        <v>35919</v>
      </c>
      <c r="E23" s="20">
        <v>0</v>
      </c>
      <c r="F23" s="20">
        <v>0</v>
      </c>
      <c r="G23" s="20">
        <v>31169</v>
      </c>
      <c r="H23" s="20">
        <v>7322</v>
      </c>
      <c r="I23" s="20">
        <v>62808</v>
      </c>
      <c r="J23" s="20">
        <v>1047</v>
      </c>
      <c r="K23" s="20">
        <v>1741125</v>
      </c>
      <c r="L23" s="20">
        <v>36992</v>
      </c>
      <c r="M23" s="20">
        <v>327326</v>
      </c>
      <c r="N23" s="20">
        <v>249</v>
      </c>
      <c r="O23" s="20">
        <v>43925</v>
      </c>
      <c r="P23" s="20">
        <v>2298</v>
      </c>
      <c r="Q23" s="20">
        <v>8384</v>
      </c>
      <c r="R23" s="20">
        <v>173</v>
      </c>
      <c r="S23" s="20">
        <v>23784</v>
      </c>
      <c r="T23" s="20">
        <v>680</v>
      </c>
      <c r="U23" s="20">
        <v>1703</v>
      </c>
      <c r="V23" s="20">
        <v>120</v>
      </c>
      <c r="W23" s="20">
        <v>7</v>
      </c>
      <c r="X23" s="20">
        <v>1</v>
      </c>
    </row>
    <row r="24" spans="1:24" x14ac:dyDescent="0.2">
      <c r="A24" s="20" t="s">
        <v>31</v>
      </c>
      <c r="B24" s="20">
        <v>148310</v>
      </c>
      <c r="C24" s="20">
        <v>534877</v>
      </c>
      <c r="D24" s="20">
        <v>105257</v>
      </c>
      <c r="E24" s="20">
        <v>3082</v>
      </c>
      <c r="F24" s="20">
        <v>101</v>
      </c>
      <c r="G24" s="20">
        <v>97102</v>
      </c>
      <c r="H24" s="20">
        <v>23512</v>
      </c>
      <c r="I24" s="20">
        <v>97242</v>
      </c>
      <c r="J24" s="20">
        <v>4021</v>
      </c>
      <c r="K24" s="20">
        <v>3279365</v>
      </c>
      <c r="L24" s="20">
        <v>94207</v>
      </c>
      <c r="M24" s="20">
        <v>1118382</v>
      </c>
      <c r="N24" s="20">
        <v>1713</v>
      </c>
      <c r="O24" s="20">
        <v>71924</v>
      </c>
      <c r="P24" s="20">
        <v>2316</v>
      </c>
      <c r="Q24" s="20">
        <v>29231</v>
      </c>
      <c r="R24" s="20">
        <v>1921</v>
      </c>
      <c r="S24" s="20">
        <v>59162</v>
      </c>
      <c r="T24" s="20">
        <v>1960</v>
      </c>
      <c r="U24" s="20">
        <v>4973</v>
      </c>
      <c r="V24" s="20">
        <v>300</v>
      </c>
      <c r="W24" s="20">
        <v>835</v>
      </c>
      <c r="X24" s="20">
        <v>21</v>
      </c>
    </row>
    <row r="25" spans="1:24" x14ac:dyDescent="0.2">
      <c r="A25" s="20" t="s">
        <v>30</v>
      </c>
      <c r="B25" s="20">
        <v>171131</v>
      </c>
      <c r="C25" s="20">
        <v>623822</v>
      </c>
      <c r="D25" s="20">
        <v>109186</v>
      </c>
      <c r="E25" s="20">
        <v>575</v>
      </c>
      <c r="F25" s="20">
        <v>21</v>
      </c>
      <c r="G25" s="20">
        <v>155366</v>
      </c>
      <c r="H25" s="20">
        <v>32430</v>
      </c>
      <c r="I25" s="20">
        <v>136442</v>
      </c>
      <c r="J25" s="20">
        <v>7369</v>
      </c>
      <c r="K25" s="20">
        <v>4438022</v>
      </c>
      <c r="L25" s="20">
        <v>119161</v>
      </c>
      <c r="M25" s="20">
        <v>558596</v>
      </c>
      <c r="N25" s="20">
        <v>1316</v>
      </c>
      <c r="O25" s="20">
        <v>271399</v>
      </c>
      <c r="P25" s="20">
        <v>7021</v>
      </c>
      <c r="Q25" s="20">
        <v>52289</v>
      </c>
      <c r="R25" s="20">
        <v>933</v>
      </c>
      <c r="S25" s="20">
        <v>185686</v>
      </c>
      <c r="T25" s="20">
        <v>6292</v>
      </c>
      <c r="U25" s="20">
        <v>7236</v>
      </c>
      <c r="V25" s="20">
        <v>458</v>
      </c>
      <c r="W25" s="20">
        <v>857</v>
      </c>
      <c r="X25" s="20">
        <v>54</v>
      </c>
    </row>
    <row r="26" spans="1:24" x14ac:dyDescent="0.2">
      <c r="A26" s="20" t="s">
        <v>35</v>
      </c>
      <c r="B26" s="20">
        <v>37857</v>
      </c>
      <c r="C26" s="20">
        <v>119091</v>
      </c>
      <c r="D26" s="20">
        <v>26843</v>
      </c>
      <c r="E26" s="20">
        <v>5</v>
      </c>
      <c r="F26" s="20">
        <v>1</v>
      </c>
      <c r="G26" s="20">
        <v>18088</v>
      </c>
      <c r="H26" s="20">
        <v>4355</v>
      </c>
      <c r="I26" s="20">
        <v>52620</v>
      </c>
      <c r="J26" s="20">
        <v>908</v>
      </c>
      <c r="K26" s="20">
        <v>1305602</v>
      </c>
      <c r="L26" s="20">
        <v>26673</v>
      </c>
      <c r="M26" s="20">
        <v>464992</v>
      </c>
      <c r="N26" s="20">
        <v>80</v>
      </c>
      <c r="O26" s="20">
        <v>38125</v>
      </c>
      <c r="P26" s="20">
        <v>1467</v>
      </c>
      <c r="Q26" s="20">
        <v>3247</v>
      </c>
      <c r="R26" s="20">
        <v>135</v>
      </c>
      <c r="S26" s="20">
        <v>18345</v>
      </c>
      <c r="T26" s="20">
        <v>174</v>
      </c>
      <c r="U26" s="20">
        <v>1712</v>
      </c>
      <c r="V26" s="20">
        <v>92</v>
      </c>
      <c r="W26" s="20">
        <v>25</v>
      </c>
      <c r="X26" s="20">
        <v>4</v>
      </c>
    </row>
    <row r="27" spans="1:24" x14ac:dyDescent="0.2">
      <c r="A27" s="20" t="s">
        <v>32</v>
      </c>
      <c r="B27" s="20">
        <v>184986</v>
      </c>
      <c r="C27" s="20">
        <v>561171</v>
      </c>
      <c r="D27" s="20">
        <v>120902</v>
      </c>
      <c r="E27" s="20">
        <v>138</v>
      </c>
      <c r="F27" s="20">
        <v>4</v>
      </c>
      <c r="G27" s="20">
        <v>139083</v>
      </c>
      <c r="H27" s="20">
        <v>36015</v>
      </c>
      <c r="I27" s="20">
        <v>159902</v>
      </c>
      <c r="J27" s="20">
        <v>4856</v>
      </c>
      <c r="K27" s="20">
        <v>4404918</v>
      </c>
      <c r="L27" s="20">
        <v>111061</v>
      </c>
      <c r="M27" s="20">
        <v>2455984</v>
      </c>
      <c r="N27" s="20">
        <v>991</v>
      </c>
      <c r="O27" s="20">
        <v>1302426</v>
      </c>
      <c r="P27" s="20">
        <v>4987</v>
      </c>
      <c r="Q27" s="20">
        <v>32045</v>
      </c>
      <c r="R27" s="20">
        <v>873</v>
      </c>
      <c r="S27" s="20">
        <v>68332</v>
      </c>
      <c r="T27" s="20">
        <v>1134</v>
      </c>
      <c r="U27" s="20">
        <v>8834</v>
      </c>
      <c r="V27" s="20">
        <v>665</v>
      </c>
      <c r="W27" s="20">
        <v>582</v>
      </c>
      <c r="X27" s="20">
        <v>50</v>
      </c>
    </row>
    <row r="28" spans="1:24" x14ac:dyDescent="0.2">
      <c r="A28" s="20" t="s">
        <v>44</v>
      </c>
      <c r="B28" s="20">
        <v>87164</v>
      </c>
      <c r="C28" s="20">
        <v>164436</v>
      </c>
      <c r="D28" s="20">
        <v>32126</v>
      </c>
      <c r="E28" s="20">
        <v>339</v>
      </c>
      <c r="F28" s="20">
        <v>15</v>
      </c>
      <c r="G28" s="20">
        <v>42356</v>
      </c>
      <c r="H28" s="20">
        <v>8687</v>
      </c>
      <c r="I28" s="20">
        <v>99451</v>
      </c>
      <c r="J28" s="20">
        <v>3999</v>
      </c>
      <c r="K28" s="20">
        <v>2701203</v>
      </c>
      <c r="L28" s="20">
        <v>73914</v>
      </c>
      <c r="M28" s="20">
        <v>0</v>
      </c>
      <c r="N28" s="20">
        <v>0</v>
      </c>
      <c r="O28" s="20">
        <v>57050</v>
      </c>
      <c r="P28" s="20">
        <v>3</v>
      </c>
      <c r="Q28" s="20">
        <v>0</v>
      </c>
      <c r="R28" s="20">
        <v>0</v>
      </c>
      <c r="S28" s="20">
        <v>45770</v>
      </c>
      <c r="T28" s="20">
        <v>8</v>
      </c>
      <c r="U28" s="20">
        <v>4911</v>
      </c>
      <c r="V28" s="20">
        <v>312</v>
      </c>
      <c r="W28" s="20">
        <v>96</v>
      </c>
      <c r="X28" s="20">
        <v>13</v>
      </c>
    </row>
    <row r="29" spans="1:24" x14ac:dyDescent="0.2">
      <c r="A29" s="20" t="s">
        <v>38</v>
      </c>
      <c r="B29" s="20">
        <v>104236</v>
      </c>
      <c r="C29" s="20">
        <v>308468</v>
      </c>
      <c r="D29" s="20">
        <v>53209</v>
      </c>
      <c r="E29" s="20">
        <v>29624</v>
      </c>
      <c r="F29" s="20">
        <v>792</v>
      </c>
      <c r="G29" s="20">
        <v>46971</v>
      </c>
      <c r="H29" s="20">
        <v>8555</v>
      </c>
      <c r="I29" s="20">
        <v>137031</v>
      </c>
      <c r="J29" s="20">
        <v>3840</v>
      </c>
      <c r="K29" s="20">
        <v>3390423</v>
      </c>
      <c r="L29" s="20">
        <v>72787</v>
      </c>
      <c r="M29" s="20">
        <v>2220298</v>
      </c>
      <c r="N29" s="20">
        <v>1736</v>
      </c>
      <c r="O29" s="20">
        <v>1091088</v>
      </c>
      <c r="P29" s="20">
        <v>4067</v>
      </c>
      <c r="Q29" s="20">
        <v>152911</v>
      </c>
      <c r="R29" s="20">
        <v>2142</v>
      </c>
      <c r="S29" s="20">
        <v>316513</v>
      </c>
      <c r="T29" s="20">
        <v>2006</v>
      </c>
      <c r="U29" s="20">
        <v>21048</v>
      </c>
      <c r="V29" s="20">
        <v>917</v>
      </c>
      <c r="W29" s="20">
        <v>256</v>
      </c>
      <c r="X29" s="20">
        <v>30</v>
      </c>
    </row>
    <row r="30" spans="1:24" x14ac:dyDescent="0.2">
      <c r="A30" s="20" t="s">
        <v>46</v>
      </c>
      <c r="B30" s="20">
        <v>71298</v>
      </c>
      <c r="C30" s="20">
        <v>159010</v>
      </c>
      <c r="D30" s="20">
        <v>31295</v>
      </c>
      <c r="E30" s="20">
        <v>12</v>
      </c>
      <c r="F30" s="20">
        <v>1</v>
      </c>
      <c r="G30" s="20">
        <v>80683</v>
      </c>
      <c r="H30" s="20">
        <v>15142</v>
      </c>
      <c r="I30" s="20">
        <v>113244</v>
      </c>
      <c r="J30" s="20">
        <v>3428</v>
      </c>
      <c r="K30" s="20">
        <v>1852128</v>
      </c>
      <c r="L30" s="20">
        <v>52674</v>
      </c>
      <c r="M30" s="20">
        <v>15991</v>
      </c>
      <c r="N30" s="20">
        <v>441</v>
      </c>
      <c r="O30" s="20">
        <v>297488</v>
      </c>
      <c r="P30" s="20">
        <v>2753</v>
      </c>
      <c r="Q30" s="20">
        <v>12521</v>
      </c>
      <c r="R30" s="20">
        <v>401</v>
      </c>
      <c r="S30" s="20">
        <v>13231</v>
      </c>
      <c r="T30" s="20">
        <v>266</v>
      </c>
      <c r="U30" s="20">
        <v>8739</v>
      </c>
      <c r="V30" s="20">
        <v>396</v>
      </c>
      <c r="W30" s="20">
        <v>156</v>
      </c>
      <c r="X30" s="20">
        <v>6</v>
      </c>
    </row>
    <row r="31" spans="1:24" x14ac:dyDescent="0.2">
      <c r="A31" s="20" t="s">
        <v>36</v>
      </c>
      <c r="B31" s="20">
        <v>26149</v>
      </c>
      <c r="C31" s="20">
        <v>52394</v>
      </c>
      <c r="D31" s="20">
        <v>6765</v>
      </c>
      <c r="E31" s="20">
        <v>1553</v>
      </c>
      <c r="F31" s="20">
        <v>3</v>
      </c>
      <c r="G31" s="20">
        <v>25083</v>
      </c>
      <c r="H31" s="20">
        <v>3087</v>
      </c>
      <c r="I31" s="20">
        <v>28354</v>
      </c>
      <c r="J31" s="20">
        <v>1119</v>
      </c>
      <c r="K31" s="20">
        <v>1644880</v>
      </c>
      <c r="L31" s="20">
        <v>21684</v>
      </c>
      <c r="M31" s="20">
        <v>15712</v>
      </c>
      <c r="N31" s="20">
        <v>143</v>
      </c>
      <c r="O31" s="20">
        <v>56672</v>
      </c>
      <c r="P31" s="20">
        <v>824</v>
      </c>
      <c r="Q31" s="20">
        <v>23568</v>
      </c>
      <c r="R31" s="20">
        <v>153</v>
      </c>
      <c r="S31" s="20">
        <v>26358</v>
      </c>
      <c r="T31" s="20">
        <v>201</v>
      </c>
      <c r="U31" s="20">
        <v>5243</v>
      </c>
      <c r="V31" s="20">
        <v>220</v>
      </c>
      <c r="W31" s="20">
        <v>97</v>
      </c>
      <c r="X31" s="20">
        <v>4</v>
      </c>
    </row>
    <row r="32" spans="1:24" x14ac:dyDescent="0.2">
      <c r="A32" s="20" t="s">
        <v>42</v>
      </c>
      <c r="B32" s="20">
        <v>104593</v>
      </c>
      <c r="C32" s="20">
        <v>363786</v>
      </c>
      <c r="D32" s="20">
        <v>66001</v>
      </c>
      <c r="E32" s="20">
        <v>8128</v>
      </c>
      <c r="F32" s="20">
        <v>244</v>
      </c>
      <c r="G32" s="20">
        <v>72072</v>
      </c>
      <c r="H32" s="20">
        <v>14369</v>
      </c>
      <c r="I32" s="20">
        <v>139503</v>
      </c>
      <c r="J32" s="20">
        <v>2945</v>
      </c>
      <c r="K32" s="20">
        <v>3634886</v>
      </c>
      <c r="L32" s="20">
        <v>77577</v>
      </c>
      <c r="M32" s="20">
        <v>728445</v>
      </c>
      <c r="N32" s="20">
        <v>1411</v>
      </c>
      <c r="O32" s="20">
        <v>473826</v>
      </c>
      <c r="P32" s="20">
        <v>4132</v>
      </c>
      <c r="Q32" s="20">
        <v>80644</v>
      </c>
      <c r="R32" s="20">
        <v>3037</v>
      </c>
      <c r="S32" s="20">
        <v>160494</v>
      </c>
      <c r="T32" s="20">
        <v>2601</v>
      </c>
      <c r="U32" s="20">
        <v>9376</v>
      </c>
      <c r="V32" s="20">
        <v>405</v>
      </c>
      <c r="W32" s="20">
        <v>575</v>
      </c>
      <c r="X32" s="20">
        <v>25</v>
      </c>
    </row>
    <row r="33" spans="1:24" x14ac:dyDescent="0.2">
      <c r="A33" s="20" t="s">
        <v>47</v>
      </c>
      <c r="B33" s="20">
        <v>29234</v>
      </c>
      <c r="C33" s="20">
        <v>87216</v>
      </c>
      <c r="D33" s="20">
        <v>20188</v>
      </c>
      <c r="E33" s="20">
        <v>0</v>
      </c>
      <c r="F33" s="20">
        <v>0</v>
      </c>
      <c r="G33" s="20">
        <v>17768</v>
      </c>
      <c r="H33" s="20">
        <v>4359</v>
      </c>
      <c r="I33" s="20">
        <v>40706</v>
      </c>
      <c r="J33" s="20">
        <v>1583</v>
      </c>
      <c r="K33" s="20">
        <v>927719</v>
      </c>
      <c r="L33" s="20">
        <v>21850</v>
      </c>
      <c r="M33" s="20">
        <v>151468</v>
      </c>
      <c r="N33" s="20">
        <v>163</v>
      </c>
      <c r="O33" s="20">
        <v>13878</v>
      </c>
      <c r="P33" s="20">
        <v>584</v>
      </c>
      <c r="Q33" s="20">
        <v>2970</v>
      </c>
      <c r="R33" s="20">
        <v>124</v>
      </c>
      <c r="S33" s="20">
        <v>3974</v>
      </c>
      <c r="T33" s="20">
        <v>155</v>
      </c>
      <c r="U33" s="20">
        <v>2851</v>
      </c>
      <c r="V33" s="20">
        <v>168</v>
      </c>
      <c r="W33" s="20">
        <v>44</v>
      </c>
      <c r="X33" s="20">
        <v>4</v>
      </c>
    </row>
    <row r="34" spans="1:24" x14ac:dyDescent="0.2">
      <c r="A34" s="20" t="s">
        <v>43</v>
      </c>
      <c r="B34" s="20">
        <v>136033</v>
      </c>
      <c r="C34" s="20">
        <v>421029</v>
      </c>
      <c r="D34" s="20">
        <v>90361</v>
      </c>
      <c r="E34" s="20">
        <v>385</v>
      </c>
      <c r="F34" s="20">
        <v>27</v>
      </c>
      <c r="G34" s="20">
        <v>76854</v>
      </c>
      <c r="H34" s="20">
        <v>20202</v>
      </c>
      <c r="I34" s="20">
        <v>152898</v>
      </c>
      <c r="J34" s="20">
        <v>4360</v>
      </c>
      <c r="K34" s="20">
        <v>3063494</v>
      </c>
      <c r="L34" s="20">
        <v>94164</v>
      </c>
      <c r="M34" s="20">
        <v>186472</v>
      </c>
      <c r="N34" s="20">
        <v>1107</v>
      </c>
      <c r="O34" s="20">
        <v>939429</v>
      </c>
      <c r="P34" s="20">
        <v>7967</v>
      </c>
      <c r="Q34" s="20">
        <v>96505</v>
      </c>
      <c r="R34" s="20">
        <v>2078</v>
      </c>
      <c r="S34" s="20">
        <v>188753</v>
      </c>
      <c r="T34" s="20">
        <v>3749</v>
      </c>
      <c r="U34" s="20">
        <v>6162</v>
      </c>
      <c r="V34" s="20">
        <v>367</v>
      </c>
      <c r="W34" s="20">
        <v>245</v>
      </c>
      <c r="X34" s="20">
        <v>32</v>
      </c>
    </row>
    <row r="35" spans="1:24" x14ac:dyDescent="0.2">
      <c r="A35" s="20" t="s">
        <v>40</v>
      </c>
      <c r="B35" s="20">
        <v>40440</v>
      </c>
      <c r="C35" s="20">
        <v>52642</v>
      </c>
      <c r="D35" s="20">
        <v>5945</v>
      </c>
      <c r="E35" s="20">
        <v>6891</v>
      </c>
      <c r="F35" s="20">
        <v>59</v>
      </c>
      <c r="G35" s="20">
        <v>15066</v>
      </c>
      <c r="H35" s="20">
        <v>1887</v>
      </c>
      <c r="I35" s="20">
        <v>74029</v>
      </c>
      <c r="J35" s="20">
        <v>1161</v>
      </c>
      <c r="K35" s="20">
        <v>1570421</v>
      </c>
      <c r="L35" s="20">
        <v>36648</v>
      </c>
      <c r="M35" s="20">
        <v>192516</v>
      </c>
      <c r="N35" s="20">
        <v>85</v>
      </c>
      <c r="O35" s="20">
        <v>60456</v>
      </c>
      <c r="P35" s="20">
        <v>1226</v>
      </c>
      <c r="Q35" s="20">
        <v>4085</v>
      </c>
      <c r="R35" s="20">
        <v>73</v>
      </c>
      <c r="S35" s="20">
        <v>13811</v>
      </c>
      <c r="T35" s="20">
        <v>126</v>
      </c>
      <c r="U35" s="20">
        <v>8194</v>
      </c>
      <c r="V35" s="20">
        <v>305</v>
      </c>
      <c r="W35" s="20">
        <v>262</v>
      </c>
      <c r="X35" s="20">
        <v>14</v>
      </c>
    </row>
    <row r="36" spans="1:24" x14ac:dyDescent="0.2">
      <c r="A36" s="20" t="s">
        <v>45</v>
      </c>
      <c r="B36" s="20">
        <v>107791</v>
      </c>
      <c r="C36" s="20">
        <v>299042</v>
      </c>
      <c r="D36" s="20">
        <v>56968</v>
      </c>
      <c r="E36" s="20">
        <v>3271</v>
      </c>
      <c r="F36" s="20">
        <v>128</v>
      </c>
      <c r="G36" s="20">
        <v>94634</v>
      </c>
      <c r="H36" s="20">
        <v>17922</v>
      </c>
      <c r="I36" s="20">
        <v>115866</v>
      </c>
      <c r="J36" s="20">
        <v>4232</v>
      </c>
      <c r="K36" s="20">
        <v>2577722</v>
      </c>
      <c r="L36" s="20">
        <v>76993</v>
      </c>
      <c r="M36" s="20">
        <v>179802</v>
      </c>
      <c r="N36" s="20">
        <v>503</v>
      </c>
      <c r="O36" s="20">
        <v>140580</v>
      </c>
      <c r="P36" s="20">
        <v>2217</v>
      </c>
      <c r="Q36" s="20">
        <v>11512</v>
      </c>
      <c r="R36" s="20">
        <v>399</v>
      </c>
      <c r="S36" s="20">
        <v>35196</v>
      </c>
      <c r="T36" s="20">
        <v>639</v>
      </c>
      <c r="U36" s="20">
        <v>7026</v>
      </c>
      <c r="V36" s="20">
        <v>427</v>
      </c>
      <c r="W36" s="20">
        <v>266</v>
      </c>
      <c r="X36" s="20">
        <v>19</v>
      </c>
    </row>
    <row r="37" spans="1:24" x14ac:dyDescent="0.2">
      <c r="A37" s="20" t="s">
        <v>41</v>
      </c>
      <c r="B37" s="20">
        <v>32684</v>
      </c>
      <c r="C37" s="20">
        <v>64607</v>
      </c>
      <c r="D37" s="20">
        <v>9740</v>
      </c>
      <c r="E37" s="20">
        <v>0</v>
      </c>
      <c r="F37" s="20">
        <v>0</v>
      </c>
      <c r="G37" s="20">
        <v>16771</v>
      </c>
      <c r="H37" s="20">
        <v>2797</v>
      </c>
      <c r="I37" s="20">
        <v>120042</v>
      </c>
      <c r="J37" s="20">
        <v>1231</v>
      </c>
      <c r="K37" s="20">
        <v>1195262</v>
      </c>
      <c r="L37" s="20">
        <v>29055</v>
      </c>
      <c r="M37" s="20">
        <v>12591</v>
      </c>
      <c r="N37" s="20">
        <v>171</v>
      </c>
      <c r="O37" s="20">
        <v>661754</v>
      </c>
      <c r="P37" s="20">
        <v>1031</v>
      </c>
      <c r="Q37" s="20">
        <v>7320</v>
      </c>
      <c r="R37" s="20">
        <v>192</v>
      </c>
      <c r="S37" s="20">
        <v>27292</v>
      </c>
      <c r="T37" s="20">
        <v>328</v>
      </c>
      <c r="U37" s="20">
        <v>8057</v>
      </c>
      <c r="V37" s="20">
        <v>339</v>
      </c>
      <c r="W37" s="20">
        <v>238</v>
      </c>
      <c r="X37" s="20">
        <v>14</v>
      </c>
    </row>
    <row r="38" spans="1:24" x14ac:dyDescent="0.2">
      <c r="A38" s="20" t="s">
        <v>37</v>
      </c>
      <c r="B38" s="20">
        <v>31854</v>
      </c>
      <c r="C38" s="20">
        <v>64853</v>
      </c>
      <c r="D38" s="20">
        <v>9152</v>
      </c>
      <c r="E38" s="20">
        <v>1677</v>
      </c>
      <c r="F38" s="20">
        <v>38</v>
      </c>
      <c r="G38" s="20">
        <v>19647</v>
      </c>
      <c r="H38" s="20">
        <v>3400</v>
      </c>
      <c r="I38" s="20">
        <v>48725</v>
      </c>
      <c r="J38" s="20">
        <v>1557</v>
      </c>
      <c r="K38" s="20">
        <v>1516711</v>
      </c>
      <c r="L38" s="20">
        <v>28059</v>
      </c>
      <c r="M38" s="20">
        <v>358690</v>
      </c>
      <c r="N38" s="20">
        <v>175</v>
      </c>
      <c r="O38" s="20">
        <v>53215</v>
      </c>
      <c r="P38" s="20">
        <v>520</v>
      </c>
      <c r="Q38" s="20">
        <v>8166</v>
      </c>
      <c r="R38" s="20">
        <v>86</v>
      </c>
      <c r="S38" s="20">
        <v>28992</v>
      </c>
      <c r="T38" s="20">
        <v>305</v>
      </c>
      <c r="U38" s="20">
        <v>11695</v>
      </c>
      <c r="V38" s="20">
        <v>506</v>
      </c>
      <c r="W38" s="20">
        <v>180</v>
      </c>
      <c r="X38" s="20">
        <v>7</v>
      </c>
    </row>
    <row r="39" spans="1:24" x14ac:dyDescent="0.2">
      <c r="A39" s="20" t="s">
        <v>39</v>
      </c>
      <c r="B39" s="20">
        <v>106304</v>
      </c>
      <c r="C39" s="20">
        <v>190764</v>
      </c>
      <c r="D39" s="20">
        <v>30136</v>
      </c>
      <c r="E39" s="20">
        <v>6275</v>
      </c>
      <c r="F39" s="20">
        <v>158</v>
      </c>
      <c r="G39" s="20">
        <v>70323</v>
      </c>
      <c r="H39" s="20">
        <v>13521</v>
      </c>
      <c r="I39" s="20">
        <v>231831</v>
      </c>
      <c r="J39" s="20">
        <v>3109</v>
      </c>
      <c r="K39" s="20">
        <v>4250433</v>
      </c>
      <c r="L39" s="20">
        <v>92443</v>
      </c>
      <c r="M39" s="20">
        <v>178568</v>
      </c>
      <c r="N39" s="20">
        <v>401</v>
      </c>
      <c r="O39" s="20">
        <v>213143</v>
      </c>
      <c r="P39" s="20">
        <v>3718</v>
      </c>
      <c r="Q39" s="20">
        <v>11353</v>
      </c>
      <c r="R39" s="20">
        <v>403</v>
      </c>
      <c r="S39" s="20">
        <v>58890</v>
      </c>
      <c r="T39" s="20">
        <v>1169</v>
      </c>
      <c r="U39" s="20">
        <v>16425</v>
      </c>
      <c r="V39" s="20">
        <v>770</v>
      </c>
      <c r="W39" s="20">
        <v>189</v>
      </c>
      <c r="X39" s="20">
        <v>10</v>
      </c>
    </row>
    <row r="40" spans="1:24" x14ac:dyDescent="0.2">
      <c r="A40" s="20" t="s">
        <v>54</v>
      </c>
      <c r="B40" s="20">
        <v>79934</v>
      </c>
      <c r="C40" s="20">
        <v>64072</v>
      </c>
      <c r="D40" s="20">
        <v>7392</v>
      </c>
      <c r="E40" s="20">
        <v>3371</v>
      </c>
      <c r="F40" s="20">
        <v>97</v>
      </c>
      <c r="G40" s="20">
        <v>20267</v>
      </c>
      <c r="H40" s="20">
        <v>2388</v>
      </c>
      <c r="I40" s="20">
        <v>93760</v>
      </c>
      <c r="J40" s="20">
        <v>3811</v>
      </c>
      <c r="K40" s="20">
        <v>3945085</v>
      </c>
      <c r="L40" s="20">
        <v>75884</v>
      </c>
      <c r="M40" s="20">
        <v>566865</v>
      </c>
      <c r="N40" s="20">
        <v>178</v>
      </c>
      <c r="O40" s="20">
        <v>1471935</v>
      </c>
      <c r="P40" s="20">
        <v>2886</v>
      </c>
      <c r="Q40" s="20">
        <v>7028</v>
      </c>
      <c r="R40" s="20">
        <v>200</v>
      </c>
      <c r="S40" s="20">
        <v>59722</v>
      </c>
      <c r="T40" s="20">
        <v>985</v>
      </c>
      <c r="U40" s="20">
        <v>5940</v>
      </c>
      <c r="V40" s="20">
        <v>288</v>
      </c>
      <c r="W40" s="20">
        <v>582</v>
      </c>
      <c r="X40" s="20">
        <v>32</v>
      </c>
    </row>
    <row r="41" spans="1:24" x14ac:dyDescent="0.2">
      <c r="A41" s="20" t="s">
        <v>48</v>
      </c>
      <c r="B41" s="20">
        <v>76102</v>
      </c>
      <c r="C41" s="20">
        <v>194732</v>
      </c>
      <c r="D41" s="20">
        <v>18659</v>
      </c>
      <c r="E41" s="20">
        <v>43221</v>
      </c>
      <c r="F41" s="20">
        <v>765</v>
      </c>
      <c r="G41" s="20">
        <v>58301</v>
      </c>
      <c r="H41" s="20">
        <v>6123</v>
      </c>
      <c r="I41" s="20">
        <v>312362</v>
      </c>
      <c r="J41" s="20">
        <v>13715</v>
      </c>
      <c r="K41" s="20">
        <v>2834192</v>
      </c>
      <c r="L41" s="20">
        <v>63767</v>
      </c>
      <c r="M41" s="20">
        <v>1367496</v>
      </c>
      <c r="N41" s="20">
        <v>734</v>
      </c>
      <c r="O41" s="20">
        <v>2942751</v>
      </c>
      <c r="P41" s="20">
        <v>2015</v>
      </c>
      <c r="Q41" s="20">
        <v>6153</v>
      </c>
      <c r="R41" s="20">
        <v>188</v>
      </c>
      <c r="S41" s="20">
        <v>43514</v>
      </c>
      <c r="T41" s="20">
        <v>596</v>
      </c>
      <c r="U41" s="20">
        <v>7345</v>
      </c>
      <c r="V41" s="20">
        <v>423</v>
      </c>
      <c r="W41" s="20">
        <v>665</v>
      </c>
      <c r="X41" s="20">
        <v>55</v>
      </c>
    </row>
    <row r="42" spans="1:24" x14ac:dyDescent="0.2">
      <c r="A42" s="20" t="s">
        <v>52</v>
      </c>
      <c r="B42" s="20">
        <v>46056</v>
      </c>
      <c r="C42" s="20">
        <v>63080</v>
      </c>
      <c r="D42" s="20">
        <v>9814</v>
      </c>
      <c r="E42" s="20">
        <v>55</v>
      </c>
      <c r="F42" s="20">
        <v>3</v>
      </c>
      <c r="G42" s="20">
        <v>10055</v>
      </c>
      <c r="H42" s="20">
        <v>1651</v>
      </c>
      <c r="I42" s="20">
        <v>75160</v>
      </c>
      <c r="J42" s="20">
        <v>4677</v>
      </c>
      <c r="K42" s="20">
        <v>1873848</v>
      </c>
      <c r="L42" s="20">
        <v>42832</v>
      </c>
      <c r="M42" s="20">
        <v>50432</v>
      </c>
      <c r="N42" s="20">
        <v>123</v>
      </c>
      <c r="O42" s="20">
        <v>104109</v>
      </c>
      <c r="P42" s="20">
        <v>1072</v>
      </c>
      <c r="Q42" s="20">
        <v>1426</v>
      </c>
      <c r="R42" s="20">
        <v>94</v>
      </c>
      <c r="S42" s="20">
        <v>32320</v>
      </c>
      <c r="T42" s="20">
        <v>250</v>
      </c>
      <c r="U42" s="20">
        <v>3144</v>
      </c>
      <c r="V42" s="20">
        <v>265</v>
      </c>
      <c r="W42" s="20">
        <v>337</v>
      </c>
      <c r="X42" s="20">
        <v>15</v>
      </c>
    </row>
    <row r="43" spans="1:24" x14ac:dyDescent="0.2">
      <c r="A43" s="20" t="s">
        <v>53</v>
      </c>
      <c r="B43" s="20">
        <v>44343</v>
      </c>
      <c r="C43" s="20">
        <v>60928</v>
      </c>
      <c r="D43" s="20">
        <v>6549</v>
      </c>
      <c r="E43" s="20">
        <v>153</v>
      </c>
      <c r="F43" s="20">
        <v>8</v>
      </c>
      <c r="G43" s="20">
        <v>8183</v>
      </c>
      <c r="H43" s="20">
        <v>936</v>
      </c>
      <c r="I43" s="20">
        <v>16775</v>
      </c>
      <c r="J43" s="20">
        <v>497</v>
      </c>
      <c r="K43" s="20">
        <v>2341357</v>
      </c>
      <c r="L43" s="20">
        <v>43091</v>
      </c>
      <c r="M43" s="20">
        <v>83577</v>
      </c>
      <c r="N43" s="20">
        <v>140</v>
      </c>
      <c r="O43" s="20">
        <v>140916</v>
      </c>
      <c r="P43" s="20">
        <v>791</v>
      </c>
      <c r="Q43" s="20">
        <v>2070</v>
      </c>
      <c r="R43" s="20">
        <v>67</v>
      </c>
      <c r="S43" s="20">
        <v>45610</v>
      </c>
      <c r="T43" s="20">
        <v>231</v>
      </c>
      <c r="U43" s="20">
        <v>2466</v>
      </c>
      <c r="V43" s="20">
        <v>111</v>
      </c>
      <c r="W43" s="20">
        <v>222</v>
      </c>
      <c r="X43" s="20">
        <v>17</v>
      </c>
    </row>
    <row r="44" spans="1:24" x14ac:dyDescent="0.2">
      <c r="A44" s="20" t="s">
        <v>51</v>
      </c>
      <c r="B44" s="20">
        <v>27312</v>
      </c>
      <c r="C44" s="20">
        <v>53703</v>
      </c>
      <c r="D44" s="20">
        <v>4774</v>
      </c>
      <c r="E44" s="20">
        <v>282</v>
      </c>
      <c r="F44" s="20">
        <v>18</v>
      </c>
      <c r="G44" s="20">
        <v>12781</v>
      </c>
      <c r="H44" s="20">
        <v>1252</v>
      </c>
      <c r="I44" s="20">
        <v>54600</v>
      </c>
      <c r="J44" s="20">
        <v>1256</v>
      </c>
      <c r="K44" s="20">
        <v>1198592</v>
      </c>
      <c r="L44" s="20">
        <v>24117</v>
      </c>
      <c r="M44" s="20">
        <v>75469</v>
      </c>
      <c r="N44" s="20">
        <v>135</v>
      </c>
      <c r="O44" s="20">
        <v>386804</v>
      </c>
      <c r="P44" s="20">
        <v>697</v>
      </c>
      <c r="Q44" s="20">
        <v>2521</v>
      </c>
      <c r="R44" s="20">
        <v>62</v>
      </c>
      <c r="S44" s="20">
        <v>5914</v>
      </c>
      <c r="T44" s="20">
        <v>92</v>
      </c>
      <c r="U44" s="20">
        <v>2398</v>
      </c>
      <c r="V44" s="20">
        <v>85</v>
      </c>
      <c r="W44" s="20">
        <v>46</v>
      </c>
      <c r="X44" s="20">
        <v>4</v>
      </c>
    </row>
    <row r="45" spans="1:24" x14ac:dyDescent="0.2">
      <c r="A45" s="20" t="s">
        <v>55</v>
      </c>
      <c r="B45" s="20">
        <v>24179</v>
      </c>
      <c r="C45" s="20">
        <v>104103</v>
      </c>
      <c r="D45" s="20">
        <v>8998</v>
      </c>
      <c r="E45" s="20">
        <v>0</v>
      </c>
      <c r="F45" s="20">
        <v>0</v>
      </c>
      <c r="G45" s="20">
        <v>54539</v>
      </c>
      <c r="H45" s="20">
        <v>5520</v>
      </c>
      <c r="I45" s="20">
        <v>63504</v>
      </c>
      <c r="J45" s="20">
        <v>10363</v>
      </c>
      <c r="K45" s="20">
        <v>886009</v>
      </c>
      <c r="L45" s="20">
        <v>20852</v>
      </c>
      <c r="M45" s="20">
        <v>27</v>
      </c>
      <c r="N45" s="20">
        <v>3</v>
      </c>
      <c r="O45" s="20">
        <v>34581</v>
      </c>
      <c r="P45" s="20">
        <v>242</v>
      </c>
      <c r="Q45" s="20">
        <v>307</v>
      </c>
      <c r="R45" s="20">
        <v>19</v>
      </c>
      <c r="S45" s="20">
        <v>3475</v>
      </c>
      <c r="T45" s="20">
        <v>100</v>
      </c>
      <c r="U45" s="20">
        <v>3273</v>
      </c>
      <c r="V45" s="20">
        <v>316</v>
      </c>
      <c r="W45" s="20">
        <v>115</v>
      </c>
      <c r="X45" s="20">
        <v>10</v>
      </c>
    </row>
    <row r="46" spans="1:24" x14ac:dyDescent="0.2">
      <c r="A46" s="20" t="s">
        <v>50</v>
      </c>
      <c r="B46" s="20">
        <v>51507</v>
      </c>
      <c r="C46" s="20">
        <v>160028</v>
      </c>
      <c r="D46" s="20">
        <v>15781</v>
      </c>
      <c r="E46" s="20">
        <v>1608</v>
      </c>
      <c r="F46" s="20">
        <v>32</v>
      </c>
      <c r="G46" s="20">
        <v>16816</v>
      </c>
      <c r="H46" s="20">
        <v>1722</v>
      </c>
      <c r="I46" s="20">
        <v>166822</v>
      </c>
      <c r="J46" s="20">
        <v>2764</v>
      </c>
      <c r="K46" s="20">
        <v>1542186</v>
      </c>
      <c r="L46" s="20">
        <v>42560</v>
      </c>
      <c r="M46" s="20">
        <v>2659182</v>
      </c>
      <c r="N46" s="20">
        <v>258</v>
      </c>
      <c r="O46" s="20">
        <v>1156163</v>
      </c>
      <c r="P46" s="20">
        <v>1520</v>
      </c>
      <c r="Q46" s="20">
        <v>1179</v>
      </c>
      <c r="R46" s="20">
        <v>66</v>
      </c>
      <c r="S46" s="20">
        <v>21018</v>
      </c>
      <c r="T46" s="20">
        <v>267</v>
      </c>
      <c r="U46" s="20">
        <v>7066</v>
      </c>
      <c r="V46" s="20">
        <v>271</v>
      </c>
      <c r="W46" s="20">
        <v>777</v>
      </c>
      <c r="X46" s="20">
        <v>30</v>
      </c>
    </row>
    <row r="47" spans="1:24" x14ac:dyDescent="0.2">
      <c r="A47" s="20" t="s">
        <v>49</v>
      </c>
      <c r="B47" s="20">
        <v>36683</v>
      </c>
      <c r="C47" s="20">
        <v>41706</v>
      </c>
      <c r="D47" s="20">
        <v>3837</v>
      </c>
      <c r="E47" s="20">
        <v>23387</v>
      </c>
      <c r="F47" s="20">
        <v>375</v>
      </c>
      <c r="G47" s="20">
        <v>6935</v>
      </c>
      <c r="H47" s="20">
        <v>606</v>
      </c>
      <c r="I47" s="20">
        <v>100044</v>
      </c>
      <c r="J47" s="20">
        <v>2514</v>
      </c>
      <c r="K47" s="20">
        <v>1862553</v>
      </c>
      <c r="L47" s="20">
        <v>34949</v>
      </c>
      <c r="M47" s="20">
        <v>1664473</v>
      </c>
      <c r="N47" s="20">
        <v>155</v>
      </c>
      <c r="O47" s="20">
        <v>777435</v>
      </c>
      <c r="P47" s="20">
        <v>693</v>
      </c>
      <c r="Q47" s="20">
        <v>1030</v>
      </c>
      <c r="R47" s="20">
        <v>40</v>
      </c>
      <c r="S47" s="20">
        <v>17031</v>
      </c>
      <c r="T47" s="20">
        <v>230</v>
      </c>
      <c r="U47" s="20">
        <v>918</v>
      </c>
      <c r="V47" s="20">
        <v>38</v>
      </c>
      <c r="W47" s="20">
        <v>99</v>
      </c>
      <c r="X47" s="20">
        <v>4</v>
      </c>
    </row>
    <row r="48" spans="1:24" x14ac:dyDescent="0.2">
      <c r="A48" s="20" t="s">
        <v>59</v>
      </c>
      <c r="B48" s="20">
        <v>41996</v>
      </c>
      <c r="C48" s="20">
        <v>34654</v>
      </c>
      <c r="D48" s="20">
        <v>2517</v>
      </c>
      <c r="E48" s="20">
        <v>153</v>
      </c>
      <c r="F48" s="20">
        <v>6</v>
      </c>
      <c r="G48" s="20">
        <v>13385</v>
      </c>
      <c r="H48" s="20">
        <v>1159</v>
      </c>
      <c r="I48" s="20">
        <v>238141</v>
      </c>
      <c r="J48" s="20">
        <v>3256</v>
      </c>
      <c r="K48" s="20">
        <v>1942638</v>
      </c>
      <c r="L48" s="20">
        <v>39563</v>
      </c>
      <c r="M48" s="20">
        <v>1560126</v>
      </c>
      <c r="N48" s="20">
        <v>303</v>
      </c>
      <c r="O48" s="20">
        <v>495923</v>
      </c>
      <c r="P48" s="20">
        <v>1746</v>
      </c>
      <c r="Q48" s="20">
        <v>10350</v>
      </c>
      <c r="R48" s="20">
        <v>203</v>
      </c>
      <c r="S48" s="20">
        <v>195237</v>
      </c>
      <c r="T48" s="20">
        <v>870</v>
      </c>
      <c r="U48" s="20">
        <v>11846</v>
      </c>
      <c r="V48" s="20">
        <v>378</v>
      </c>
      <c r="W48" s="20">
        <v>1348</v>
      </c>
      <c r="X48" s="20">
        <v>34</v>
      </c>
    </row>
    <row r="49" spans="1:24" x14ac:dyDescent="0.2">
      <c r="A49" s="20" t="s">
        <v>60</v>
      </c>
      <c r="B49" s="20">
        <v>37180</v>
      </c>
      <c r="C49" s="20">
        <v>293389</v>
      </c>
      <c r="D49" s="20">
        <v>19151</v>
      </c>
      <c r="E49" s="20">
        <v>0</v>
      </c>
      <c r="F49" s="20">
        <v>0</v>
      </c>
      <c r="G49" s="20">
        <v>35295</v>
      </c>
      <c r="H49" s="20">
        <v>2813</v>
      </c>
      <c r="I49" s="20">
        <v>79509</v>
      </c>
      <c r="J49" s="20">
        <v>2184</v>
      </c>
      <c r="K49" s="20">
        <v>1134339</v>
      </c>
      <c r="L49" s="20">
        <v>24713</v>
      </c>
      <c r="M49" s="20">
        <v>412536</v>
      </c>
      <c r="N49" s="20">
        <v>74</v>
      </c>
      <c r="O49" s="20">
        <v>36675</v>
      </c>
      <c r="P49" s="20">
        <v>527</v>
      </c>
      <c r="Q49" s="20">
        <v>1290</v>
      </c>
      <c r="R49" s="20">
        <v>99</v>
      </c>
      <c r="S49" s="20">
        <v>7397</v>
      </c>
      <c r="T49" s="20">
        <v>199</v>
      </c>
      <c r="U49" s="20">
        <v>19068</v>
      </c>
      <c r="V49" s="20">
        <v>601</v>
      </c>
      <c r="W49" s="20">
        <v>1517</v>
      </c>
      <c r="X49" s="20">
        <v>20</v>
      </c>
    </row>
    <row r="50" spans="1:24" x14ac:dyDescent="0.2">
      <c r="A50" s="20" t="s">
        <v>57</v>
      </c>
      <c r="B50" s="20">
        <v>42338</v>
      </c>
      <c r="C50" s="20">
        <v>89331</v>
      </c>
      <c r="D50" s="20">
        <v>4995</v>
      </c>
      <c r="E50" s="20">
        <v>891</v>
      </c>
      <c r="F50" s="20">
        <v>26</v>
      </c>
      <c r="G50" s="20">
        <v>13416</v>
      </c>
      <c r="H50" s="20">
        <v>1112</v>
      </c>
      <c r="I50" s="20">
        <v>283380</v>
      </c>
      <c r="J50" s="20">
        <v>1181</v>
      </c>
      <c r="K50" s="20">
        <v>2084199</v>
      </c>
      <c r="L50" s="20">
        <v>37432</v>
      </c>
      <c r="M50" s="20">
        <v>6886151</v>
      </c>
      <c r="N50" s="20">
        <v>245</v>
      </c>
      <c r="O50" s="20">
        <v>1572710</v>
      </c>
      <c r="P50" s="20">
        <v>2873</v>
      </c>
      <c r="Q50" s="20">
        <v>22016</v>
      </c>
      <c r="R50" s="20">
        <v>223</v>
      </c>
      <c r="S50" s="20">
        <v>806150</v>
      </c>
      <c r="T50" s="20">
        <v>2254</v>
      </c>
      <c r="U50" s="20">
        <v>42338</v>
      </c>
      <c r="V50" s="20">
        <v>1171</v>
      </c>
      <c r="W50" s="20">
        <v>6463</v>
      </c>
      <c r="X50" s="20">
        <v>171</v>
      </c>
    </row>
    <row r="51" spans="1:24" x14ac:dyDescent="0.2">
      <c r="A51" s="20" t="s">
        <v>63</v>
      </c>
      <c r="B51" s="20">
        <v>28214</v>
      </c>
      <c r="C51" s="20">
        <v>16632</v>
      </c>
      <c r="D51" s="20">
        <v>1392</v>
      </c>
      <c r="E51" s="20">
        <v>297</v>
      </c>
      <c r="F51" s="20">
        <v>12</v>
      </c>
      <c r="G51" s="20">
        <v>10654</v>
      </c>
      <c r="H51" s="20">
        <v>825</v>
      </c>
      <c r="I51" s="20">
        <v>69513</v>
      </c>
      <c r="J51" s="20">
        <v>1140</v>
      </c>
      <c r="K51" s="20">
        <v>1583598</v>
      </c>
      <c r="L51" s="20">
        <v>26215</v>
      </c>
      <c r="M51" s="20">
        <v>2765454</v>
      </c>
      <c r="N51" s="20">
        <v>79</v>
      </c>
      <c r="O51" s="20">
        <v>496254</v>
      </c>
      <c r="P51" s="20">
        <v>1846</v>
      </c>
      <c r="Q51" s="20">
        <v>22984</v>
      </c>
      <c r="R51" s="20">
        <v>123</v>
      </c>
      <c r="S51" s="20">
        <v>908712</v>
      </c>
      <c r="T51" s="20">
        <v>1133</v>
      </c>
      <c r="U51" s="20">
        <v>9658</v>
      </c>
      <c r="V51" s="20">
        <v>315</v>
      </c>
      <c r="W51" s="20">
        <v>1417</v>
      </c>
      <c r="X51" s="20">
        <v>38</v>
      </c>
    </row>
    <row r="52" spans="1:24" x14ac:dyDescent="0.2">
      <c r="A52" s="20" t="s">
        <v>62</v>
      </c>
      <c r="B52" s="20">
        <v>42601</v>
      </c>
      <c r="C52" s="20">
        <v>64822</v>
      </c>
      <c r="D52" s="20">
        <v>5868</v>
      </c>
      <c r="E52" s="20">
        <v>223</v>
      </c>
      <c r="F52" s="20">
        <v>6</v>
      </c>
      <c r="G52" s="20">
        <v>32250</v>
      </c>
      <c r="H52" s="20">
        <v>3315</v>
      </c>
      <c r="I52" s="20">
        <v>326743</v>
      </c>
      <c r="J52" s="20">
        <v>3084</v>
      </c>
      <c r="K52" s="20">
        <v>2166918</v>
      </c>
      <c r="L52" s="20">
        <v>36660</v>
      </c>
      <c r="M52" s="20">
        <v>2261015</v>
      </c>
      <c r="N52" s="20">
        <v>261</v>
      </c>
      <c r="O52" s="20">
        <v>496217</v>
      </c>
      <c r="P52" s="20">
        <v>2264</v>
      </c>
      <c r="Q52" s="20">
        <v>17612</v>
      </c>
      <c r="R52" s="20">
        <v>198</v>
      </c>
      <c r="S52" s="20">
        <v>806999</v>
      </c>
      <c r="T52" s="20">
        <v>1154</v>
      </c>
      <c r="U52" s="20">
        <v>17479</v>
      </c>
      <c r="V52" s="20">
        <v>474</v>
      </c>
      <c r="W52" s="20">
        <v>2078</v>
      </c>
      <c r="X52" s="20">
        <v>90</v>
      </c>
    </row>
    <row r="53" spans="1:24" x14ac:dyDescent="0.2">
      <c r="A53" s="20" t="s">
        <v>64</v>
      </c>
      <c r="B53" s="20">
        <v>51972</v>
      </c>
      <c r="C53" s="20">
        <v>94512</v>
      </c>
      <c r="D53" s="20">
        <v>6700</v>
      </c>
      <c r="E53" s="20">
        <v>1797</v>
      </c>
      <c r="F53" s="20">
        <v>61</v>
      </c>
      <c r="G53" s="20">
        <v>10978</v>
      </c>
      <c r="H53" s="20">
        <v>1138</v>
      </c>
      <c r="I53" s="20">
        <v>171508</v>
      </c>
      <c r="J53" s="20">
        <v>1133</v>
      </c>
      <c r="K53" s="20">
        <v>2343694</v>
      </c>
      <c r="L53" s="20">
        <v>48269</v>
      </c>
      <c r="M53" s="20">
        <v>5733072</v>
      </c>
      <c r="N53" s="20">
        <v>255</v>
      </c>
      <c r="O53" s="20">
        <v>356160</v>
      </c>
      <c r="P53" s="20">
        <v>1530</v>
      </c>
      <c r="Q53" s="20">
        <v>748387</v>
      </c>
      <c r="R53" s="20">
        <v>227</v>
      </c>
      <c r="S53" s="20">
        <v>82463</v>
      </c>
      <c r="T53" s="20">
        <v>466</v>
      </c>
      <c r="U53" s="20">
        <v>57280</v>
      </c>
      <c r="V53" s="20">
        <v>1552</v>
      </c>
      <c r="W53" s="20">
        <v>9501</v>
      </c>
      <c r="X53" s="20">
        <v>241</v>
      </c>
    </row>
    <row r="54" spans="1:24" x14ac:dyDescent="0.2">
      <c r="A54" s="20" t="s">
        <v>61</v>
      </c>
      <c r="B54" s="20">
        <v>34851</v>
      </c>
      <c r="C54" s="20">
        <v>133185</v>
      </c>
      <c r="D54" s="20">
        <v>9745</v>
      </c>
      <c r="E54" s="20">
        <v>2546</v>
      </c>
      <c r="F54" s="20">
        <v>78</v>
      </c>
      <c r="G54" s="20">
        <v>10337</v>
      </c>
      <c r="H54" s="20">
        <v>988</v>
      </c>
      <c r="I54" s="20">
        <v>104298</v>
      </c>
      <c r="J54" s="20">
        <v>2422</v>
      </c>
      <c r="K54" s="20">
        <v>1093325</v>
      </c>
      <c r="L54" s="20">
        <v>29487</v>
      </c>
      <c r="M54" s="20">
        <v>209905</v>
      </c>
      <c r="N54" s="20">
        <v>127</v>
      </c>
      <c r="O54" s="20">
        <v>173824</v>
      </c>
      <c r="P54" s="20">
        <v>1202</v>
      </c>
      <c r="Q54" s="20">
        <v>2215</v>
      </c>
      <c r="R54" s="20">
        <v>63</v>
      </c>
      <c r="S54" s="20">
        <v>162480</v>
      </c>
      <c r="T54" s="20">
        <v>503</v>
      </c>
      <c r="U54" s="20">
        <v>13385</v>
      </c>
      <c r="V54" s="20">
        <v>324</v>
      </c>
      <c r="W54" s="20">
        <v>1259</v>
      </c>
      <c r="X54" s="20">
        <v>32</v>
      </c>
    </row>
    <row r="55" spans="1:24" x14ac:dyDescent="0.2">
      <c r="A55" s="20" t="s">
        <v>56</v>
      </c>
      <c r="B55" s="20">
        <v>28870</v>
      </c>
      <c r="C55" s="20">
        <v>47617</v>
      </c>
      <c r="D55" s="20">
        <v>3732</v>
      </c>
      <c r="E55" s="20">
        <v>5</v>
      </c>
      <c r="F55" s="20">
        <v>1</v>
      </c>
      <c r="G55" s="20">
        <v>26018</v>
      </c>
      <c r="H55" s="20">
        <v>2040</v>
      </c>
      <c r="I55" s="20">
        <v>105222</v>
      </c>
      <c r="J55" s="20">
        <v>1132</v>
      </c>
      <c r="K55" s="20">
        <v>1052906</v>
      </c>
      <c r="L55" s="20">
        <v>27044</v>
      </c>
      <c r="M55" s="20">
        <v>614847</v>
      </c>
      <c r="N55" s="20">
        <v>104</v>
      </c>
      <c r="O55" s="20">
        <v>3032593</v>
      </c>
      <c r="P55" s="20">
        <v>315</v>
      </c>
      <c r="Q55" s="20">
        <v>6413</v>
      </c>
      <c r="R55" s="20">
        <v>35</v>
      </c>
      <c r="S55" s="20">
        <v>103354</v>
      </c>
      <c r="T55" s="20">
        <v>123</v>
      </c>
      <c r="U55" s="20">
        <v>2868</v>
      </c>
      <c r="V55" s="20">
        <v>94</v>
      </c>
      <c r="W55" s="20">
        <v>215</v>
      </c>
      <c r="X55" s="20">
        <v>9</v>
      </c>
    </row>
    <row r="56" spans="1:24" x14ac:dyDescent="0.2">
      <c r="A56" s="20" t="s">
        <v>58</v>
      </c>
      <c r="B56" s="20">
        <v>24370</v>
      </c>
      <c r="C56" s="20">
        <v>15011</v>
      </c>
      <c r="D56" s="20">
        <v>1101</v>
      </c>
      <c r="E56" s="20">
        <v>42</v>
      </c>
      <c r="F56" s="20">
        <v>3</v>
      </c>
      <c r="G56" s="20">
        <v>35727</v>
      </c>
      <c r="H56" s="20">
        <v>3098</v>
      </c>
      <c r="I56" s="20">
        <v>56129</v>
      </c>
      <c r="J56" s="20">
        <v>986</v>
      </c>
      <c r="K56" s="20">
        <v>938988</v>
      </c>
      <c r="L56" s="20">
        <v>21557</v>
      </c>
      <c r="M56" s="20">
        <v>1301478</v>
      </c>
      <c r="N56" s="20">
        <v>100</v>
      </c>
      <c r="O56" s="20">
        <v>97884</v>
      </c>
      <c r="P56" s="20">
        <v>2274</v>
      </c>
      <c r="Q56" s="20">
        <v>13020</v>
      </c>
      <c r="R56" s="20">
        <v>127</v>
      </c>
      <c r="S56" s="20">
        <v>180437</v>
      </c>
      <c r="T56" s="20">
        <v>2249</v>
      </c>
      <c r="U56" s="20">
        <v>17036</v>
      </c>
      <c r="V56" s="20">
        <v>581</v>
      </c>
      <c r="W56" s="20">
        <v>2393</v>
      </c>
      <c r="X56" s="20">
        <v>66</v>
      </c>
    </row>
    <row r="57" spans="1:24" x14ac:dyDescent="0.2">
      <c r="A57" s="20" t="s">
        <v>66</v>
      </c>
      <c r="B57" s="20">
        <v>35501</v>
      </c>
      <c r="C57" s="20">
        <v>387493</v>
      </c>
      <c r="D57" s="20">
        <v>15277</v>
      </c>
      <c r="E57" s="20">
        <v>29750</v>
      </c>
      <c r="F57" s="20">
        <v>975</v>
      </c>
      <c r="G57" s="20">
        <v>15191</v>
      </c>
      <c r="H57" s="20">
        <v>1014</v>
      </c>
      <c r="I57" s="20">
        <v>775314</v>
      </c>
      <c r="J57" s="20">
        <v>1611</v>
      </c>
      <c r="K57" s="20">
        <v>902329</v>
      </c>
      <c r="L57" s="20">
        <v>21793</v>
      </c>
      <c r="M57" s="20">
        <v>35068073</v>
      </c>
      <c r="N57" s="20">
        <v>564</v>
      </c>
      <c r="O57" s="20">
        <v>332105</v>
      </c>
      <c r="P57" s="20">
        <v>896</v>
      </c>
      <c r="Q57" s="20">
        <v>430894</v>
      </c>
      <c r="R57" s="20">
        <v>250</v>
      </c>
      <c r="S57" s="20">
        <v>370525</v>
      </c>
      <c r="T57" s="20">
        <v>620</v>
      </c>
      <c r="U57" s="20">
        <v>135557</v>
      </c>
      <c r="V57" s="20">
        <v>3486</v>
      </c>
      <c r="W57" s="20">
        <v>34376</v>
      </c>
      <c r="X57" s="20">
        <v>458</v>
      </c>
    </row>
    <row r="58" spans="1:24" x14ac:dyDescent="0.2">
      <c r="A58" s="20" t="s">
        <v>68</v>
      </c>
      <c r="B58" s="20">
        <v>13520</v>
      </c>
      <c r="C58" s="20">
        <v>48341</v>
      </c>
      <c r="D58" s="20">
        <v>2419</v>
      </c>
      <c r="E58" s="20">
        <v>26591</v>
      </c>
      <c r="F58" s="20">
        <v>837</v>
      </c>
      <c r="G58" s="20">
        <v>518</v>
      </c>
      <c r="H58" s="20">
        <v>55</v>
      </c>
      <c r="I58" s="20">
        <v>96689</v>
      </c>
      <c r="J58" s="20">
        <v>126</v>
      </c>
      <c r="K58" s="20">
        <v>609289</v>
      </c>
      <c r="L58" s="20">
        <v>10487</v>
      </c>
      <c r="M58" s="20">
        <v>4435955</v>
      </c>
      <c r="N58" s="20">
        <v>173</v>
      </c>
      <c r="O58" s="20">
        <v>2739105</v>
      </c>
      <c r="P58" s="20">
        <v>591</v>
      </c>
      <c r="Q58" s="20">
        <v>878840</v>
      </c>
      <c r="R58" s="20">
        <v>207</v>
      </c>
      <c r="S58" s="20">
        <v>870096</v>
      </c>
      <c r="T58" s="20">
        <v>626</v>
      </c>
      <c r="U58" s="20">
        <v>14720</v>
      </c>
      <c r="V58" s="20">
        <v>328</v>
      </c>
      <c r="W58" s="20">
        <v>2879</v>
      </c>
      <c r="X58" s="20">
        <v>64</v>
      </c>
    </row>
    <row r="59" spans="1:24" x14ac:dyDescent="0.2">
      <c r="A59" s="20" t="s">
        <v>72</v>
      </c>
      <c r="B59" s="20">
        <v>25350</v>
      </c>
      <c r="C59" s="20">
        <v>208106</v>
      </c>
      <c r="D59" s="20">
        <v>15861</v>
      </c>
      <c r="E59" s="20">
        <v>29019</v>
      </c>
      <c r="F59" s="20">
        <v>693</v>
      </c>
      <c r="G59" s="20">
        <v>881</v>
      </c>
      <c r="H59" s="20">
        <v>130</v>
      </c>
      <c r="I59" s="20">
        <v>126530</v>
      </c>
      <c r="J59" s="20">
        <v>1640</v>
      </c>
      <c r="K59" s="20">
        <v>506931</v>
      </c>
      <c r="L59" s="20">
        <v>13638</v>
      </c>
      <c r="M59" s="20">
        <v>1457043</v>
      </c>
      <c r="N59" s="20">
        <v>151</v>
      </c>
      <c r="O59" s="20">
        <v>180130</v>
      </c>
      <c r="P59" s="20">
        <v>997</v>
      </c>
      <c r="Q59" s="20">
        <v>3786</v>
      </c>
      <c r="R59" s="20">
        <v>107</v>
      </c>
      <c r="S59" s="20">
        <v>54027</v>
      </c>
      <c r="T59" s="20">
        <v>413</v>
      </c>
      <c r="U59" s="20">
        <v>77109</v>
      </c>
      <c r="V59" s="20">
        <v>1242</v>
      </c>
      <c r="W59" s="20">
        <v>3076</v>
      </c>
      <c r="X59" s="20">
        <v>38</v>
      </c>
    </row>
    <row r="60" spans="1:24" x14ac:dyDescent="0.2">
      <c r="A60" s="20" t="s">
        <v>71</v>
      </c>
      <c r="B60" s="20">
        <v>20374</v>
      </c>
      <c r="C60" s="20">
        <v>255741</v>
      </c>
      <c r="D60" s="20">
        <v>14846</v>
      </c>
      <c r="E60" s="20">
        <v>13179</v>
      </c>
      <c r="F60" s="20">
        <v>360</v>
      </c>
      <c r="G60" s="20">
        <v>780</v>
      </c>
      <c r="H60" s="20">
        <v>131</v>
      </c>
      <c r="I60" s="20">
        <v>131622</v>
      </c>
      <c r="J60" s="20">
        <v>1181</v>
      </c>
      <c r="K60" s="20">
        <v>412478</v>
      </c>
      <c r="L60" s="20">
        <v>10130</v>
      </c>
      <c r="M60" s="20">
        <v>2622818</v>
      </c>
      <c r="N60" s="20">
        <v>223</v>
      </c>
      <c r="O60" s="20">
        <v>242135</v>
      </c>
      <c r="P60" s="20">
        <v>862</v>
      </c>
      <c r="Q60" s="20">
        <v>30122</v>
      </c>
      <c r="R60" s="20">
        <v>155</v>
      </c>
      <c r="S60" s="20">
        <v>295879</v>
      </c>
      <c r="T60" s="20">
        <v>569</v>
      </c>
      <c r="U60" s="20">
        <v>43974</v>
      </c>
      <c r="V60" s="20">
        <v>866</v>
      </c>
      <c r="W60" s="20">
        <v>1553</v>
      </c>
      <c r="X60" s="20">
        <v>43</v>
      </c>
    </row>
    <row r="61" spans="1:24" x14ac:dyDescent="0.2">
      <c r="A61" s="20" t="s">
        <v>65</v>
      </c>
      <c r="B61" s="20">
        <v>23768</v>
      </c>
      <c r="C61" s="20">
        <v>137816</v>
      </c>
      <c r="D61" s="20">
        <v>9593</v>
      </c>
      <c r="E61" s="20">
        <v>33560</v>
      </c>
      <c r="F61" s="20">
        <v>1565</v>
      </c>
      <c r="G61" s="20">
        <v>1186</v>
      </c>
      <c r="H61" s="20">
        <v>104</v>
      </c>
      <c r="I61" s="20">
        <v>1331106</v>
      </c>
      <c r="J61" s="20">
        <v>772</v>
      </c>
      <c r="K61" s="20">
        <v>688346</v>
      </c>
      <c r="L61" s="20">
        <v>15965</v>
      </c>
      <c r="M61" s="20">
        <v>11743143</v>
      </c>
      <c r="N61" s="20">
        <v>410</v>
      </c>
      <c r="O61" s="20">
        <v>1088554</v>
      </c>
      <c r="P61" s="20">
        <v>854</v>
      </c>
      <c r="Q61" s="20">
        <v>632840</v>
      </c>
      <c r="R61" s="20">
        <v>122</v>
      </c>
      <c r="S61" s="20">
        <v>251904</v>
      </c>
      <c r="T61" s="20">
        <v>566</v>
      </c>
      <c r="U61" s="20">
        <v>24794</v>
      </c>
      <c r="V61" s="20">
        <v>722</v>
      </c>
      <c r="W61" s="20">
        <v>2066</v>
      </c>
      <c r="X61" s="20">
        <v>69</v>
      </c>
    </row>
    <row r="62" spans="1:24" x14ac:dyDescent="0.2">
      <c r="A62" s="20" t="s">
        <v>70</v>
      </c>
      <c r="B62" s="20">
        <v>2251</v>
      </c>
      <c r="C62" s="20">
        <v>1443</v>
      </c>
      <c r="D62" s="20">
        <v>138</v>
      </c>
      <c r="E62" s="20">
        <v>0</v>
      </c>
      <c r="F62" s="20">
        <v>0</v>
      </c>
      <c r="G62" s="20">
        <v>18</v>
      </c>
      <c r="H62" s="20">
        <v>5</v>
      </c>
      <c r="I62" s="20">
        <v>773</v>
      </c>
      <c r="J62" s="20">
        <v>4</v>
      </c>
      <c r="K62" s="20">
        <v>32304</v>
      </c>
      <c r="L62" s="20">
        <v>1722</v>
      </c>
      <c r="M62" s="20">
        <v>166</v>
      </c>
      <c r="N62" s="20">
        <v>15</v>
      </c>
      <c r="O62" s="20">
        <v>39862</v>
      </c>
      <c r="P62" s="20">
        <v>360</v>
      </c>
      <c r="Q62" s="20">
        <v>152</v>
      </c>
      <c r="R62" s="20">
        <v>17</v>
      </c>
      <c r="S62" s="20">
        <v>3631</v>
      </c>
      <c r="T62" s="20">
        <v>191</v>
      </c>
      <c r="U62" s="20">
        <v>305</v>
      </c>
      <c r="V62" s="20">
        <v>17</v>
      </c>
      <c r="W62" s="20">
        <v>12</v>
      </c>
      <c r="X62" s="20">
        <v>1</v>
      </c>
    </row>
    <row r="63" spans="1:24" x14ac:dyDescent="0.2">
      <c r="A63" s="20" t="s">
        <v>69</v>
      </c>
      <c r="B63" s="20">
        <v>2817</v>
      </c>
      <c r="C63" s="20">
        <v>1160</v>
      </c>
      <c r="D63" s="20">
        <v>80</v>
      </c>
      <c r="E63" s="20">
        <v>0</v>
      </c>
      <c r="F63" s="20">
        <v>0</v>
      </c>
      <c r="G63" s="20">
        <v>69</v>
      </c>
      <c r="H63" s="20">
        <v>9</v>
      </c>
      <c r="I63" s="20">
        <v>247</v>
      </c>
      <c r="J63" s="20">
        <v>2</v>
      </c>
      <c r="K63" s="20">
        <v>64096</v>
      </c>
      <c r="L63" s="20">
        <v>2261</v>
      </c>
      <c r="M63" s="20">
        <v>30067</v>
      </c>
      <c r="N63" s="20">
        <v>7</v>
      </c>
      <c r="O63" s="20">
        <v>10025</v>
      </c>
      <c r="P63" s="20">
        <v>368</v>
      </c>
      <c r="Q63" s="20">
        <v>191</v>
      </c>
      <c r="R63" s="20">
        <v>8</v>
      </c>
      <c r="S63" s="20">
        <v>6686</v>
      </c>
      <c r="T63" s="20">
        <v>132</v>
      </c>
      <c r="U63" s="20">
        <v>646</v>
      </c>
      <c r="V63" s="20">
        <v>30</v>
      </c>
      <c r="W63" s="20">
        <v>5</v>
      </c>
      <c r="X63" s="20">
        <v>1</v>
      </c>
    </row>
    <row r="64" spans="1:24" x14ac:dyDescent="0.2">
      <c r="A64" s="20" t="s">
        <v>67</v>
      </c>
      <c r="B64" s="20">
        <v>34002</v>
      </c>
      <c r="C64" s="20">
        <v>232826</v>
      </c>
      <c r="D64" s="20">
        <v>9045</v>
      </c>
      <c r="E64" s="20">
        <v>1484</v>
      </c>
      <c r="F64" s="20">
        <v>24</v>
      </c>
      <c r="G64" s="20">
        <v>5685</v>
      </c>
      <c r="H64" s="20">
        <v>561</v>
      </c>
      <c r="I64" s="20">
        <v>567854</v>
      </c>
      <c r="J64" s="20">
        <v>1598</v>
      </c>
      <c r="K64" s="20">
        <v>1215854</v>
      </c>
      <c r="L64" s="20">
        <v>25534</v>
      </c>
      <c r="M64" s="20">
        <v>14209757</v>
      </c>
      <c r="N64" s="20">
        <v>319</v>
      </c>
      <c r="O64" s="20">
        <v>3920690</v>
      </c>
      <c r="P64" s="20">
        <v>1087</v>
      </c>
      <c r="Q64" s="20">
        <v>165505</v>
      </c>
      <c r="R64" s="20">
        <v>247</v>
      </c>
      <c r="S64" s="20">
        <v>3492318</v>
      </c>
      <c r="T64" s="20">
        <v>1720</v>
      </c>
      <c r="U64" s="20">
        <v>37111</v>
      </c>
      <c r="V64" s="20">
        <v>1079</v>
      </c>
      <c r="W64" s="20">
        <v>5049</v>
      </c>
      <c r="X64" s="20">
        <v>129</v>
      </c>
    </row>
    <row r="65" spans="1:24" x14ac:dyDescent="0.2">
      <c r="A65" s="20" t="s">
        <v>74</v>
      </c>
      <c r="B65" s="20">
        <v>17709</v>
      </c>
      <c r="C65" s="20">
        <v>71865</v>
      </c>
      <c r="D65" s="20">
        <v>9832</v>
      </c>
      <c r="E65" s="20">
        <v>0</v>
      </c>
      <c r="F65" s="20">
        <v>0</v>
      </c>
      <c r="G65" s="20">
        <v>921</v>
      </c>
      <c r="H65" s="20">
        <v>148</v>
      </c>
      <c r="I65" s="20">
        <v>101554</v>
      </c>
      <c r="J65" s="20">
        <v>695</v>
      </c>
      <c r="K65" s="20">
        <v>509412</v>
      </c>
      <c r="L65" s="20">
        <v>11975</v>
      </c>
      <c r="M65" s="20">
        <v>1883258</v>
      </c>
      <c r="N65" s="20">
        <v>354</v>
      </c>
      <c r="O65" s="20">
        <v>131520</v>
      </c>
      <c r="P65" s="20">
        <v>454</v>
      </c>
      <c r="Q65" s="20">
        <v>4112</v>
      </c>
      <c r="R65" s="20">
        <v>143</v>
      </c>
      <c r="S65" s="20">
        <v>11604</v>
      </c>
      <c r="T65" s="20">
        <v>290</v>
      </c>
      <c r="U65" s="20">
        <v>39321</v>
      </c>
      <c r="V65" s="20">
        <v>1796</v>
      </c>
      <c r="W65" s="20">
        <v>179</v>
      </c>
      <c r="X65" s="20">
        <v>24</v>
      </c>
    </row>
    <row r="66" spans="1:24" x14ac:dyDescent="0.2">
      <c r="A66" s="20" t="s">
        <v>79</v>
      </c>
      <c r="B66" s="20">
        <v>24629</v>
      </c>
      <c r="C66" s="20">
        <v>44465</v>
      </c>
      <c r="D66" s="20">
        <v>7003</v>
      </c>
      <c r="E66" s="20">
        <v>1057</v>
      </c>
      <c r="F66" s="20">
        <v>28</v>
      </c>
      <c r="G66" s="20">
        <v>573</v>
      </c>
      <c r="H66" s="20">
        <v>137</v>
      </c>
      <c r="I66" s="20">
        <v>98851</v>
      </c>
      <c r="J66" s="20">
        <v>1659</v>
      </c>
      <c r="K66" s="20">
        <v>685284</v>
      </c>
      <c r="L66" s="20">
        <v>20821</v>
      </c>
      <c r="M66" s="20">
        <v>517335</v>
      </c>
      <c r="N66" s="20">
        <v>141</v>
      </c>
      <c r="O66" s="20">
        <v>394465</v>
      </c>
      <c r="P66" s="20">
        <v>1186</v>
      </c>
      <c r="Q66" s="20">
        <v>4695</v>
      </c>
      <c r="R66" s="20">
        <v>113</v>
      </c>
      <c r="S66" s="20">
        <v>42184</v>
      </c>
      <c r="T66" s="20">
        <v>418</v>
      </c>
      <c r="U66" s="20">
        <v>7969</v>
      </c>
      <c r="V66" s="20">
        <v>310</v>
      </c>
      <c r="W66" s="20">
        <v>182</v>
      </c>
      <c r="X66" s="20">
        <v>15</v>
      </c>
    </row>
    <row r="67" spans="1:24" x14ac:dyDescent="0.2">
      <c r="A67" s="20" t="s">
        <v>80</v>
      </c>
      <c r="B67" s="20">
        <v>30500</v>
      </c>
      <c r="C67" s="20">
        <v>100153</v>
      </c>
      <c r="D67" s="20">
        <v>15562</v>
      </c>
      <c r="E67" s="20">
        <v>0</v>
      </c>
      <c r="F67" s="20">
        <v>0</v>
      </c>
      <c r="G67" s="20">
        <v>344</v>
      </c>
      <c r="H67" s="20">
        <v>102</v>
      </c>
      <c r="I67" s="20">
        <v>91300</v>
      </c>
      <c r="J67" s="20">
        <v>793</v>
      </c>
      <c r="K67" s="20">
        <v>767707</v>
      </c>
      <c r="L67" s="20">
        <v>22972</v>
      </c>
      <c r="M67" s="20">
        <v>1067899</v>
      </c>
      <c r="N67" s="20">
        <v>210</v>
      </c>
      <c r="O67" s="20">
        <v>688412</v>
      </c>
      <c r="P67" s="20">
        <v>762</v>
      </c>
      <c r="Q67" s="20">
        <v>6306</v>
      </c>
      <c r="R67" s="20">
        <v>194</v>
      </c>
      <c r="S67" s="20">
        <v>54611</v>
      </c>
      <c r="T67" s="20">
        <v>417</v>
      </c>
      <c r="U67" s="20">
        <v>18300</v>
      </c>
      <c r="V67" s="20">
        <v>1267</v>
      </c>
      <c r="W67" s="20">
        <v>92</v>
      </c>
      <c r="X67" s="20">
        <v>14</v>
      </c>
    </row>
    <row r="68" spans="1:24" x14ac:dyDescent="0.2">
      <c r="A68" s="20" t="s">
        <v>73</v>
      </c>
      <c r="B68" s="20">
        <v>93299</v>
      </c>
      <c r="C68" s="20">
        <v>218872</v>
      </c>
      <c r="D68" s="20">
        <v>40499</v>
      </c>
      <c r="E68" s="20">
        <v>114</v>
      </c>
      <c r="F68" s="20">
        <v>5</v>
      </c>
      <c r="G68" s="20">
        <v>2173</v>
      </c>
      <c r="H68" s="20">
        <v>198</v>
      </c>
      <c r="I68" s="20">
        <v>346174</v>
      </c>
      <c r="J68" s="20">
        <v>4342</v>
      </c>
      <c r="K68" s="20">
        <v>2558892</v>
      </c>
      <c r="L68" s="20">
        <v>67417</v>
      </c>
      <c r="M68" s="20">
        <v>2901385</v>
      </c>
      <c r="N68" s="20">
        <v>748</v>
      </c>
      <c r="O68" s="20">
        <v>877668</v>
      </c>
      <c r="P68" s="20">
        <v>4831</v>
      </c>
      <c r="Q68" s="20">
        <v>20526</v>
      </c>
      <c r="R68" s="20">
        <v>402</v>
      </c>
      <c r="S68" s="20">
        <v>340079</v>
      </c>
      <c r="T68" s="20">
        <v>3053</v>
      </c>
      <c r="U68" s="20">
        <v>50105</v>
      </c>
      <c r="V68" s="20">
        <v>2212</v>
      </c>
      <c r="W68" s="20">
        <v>863</v>
      </c>
      <c r="X68" s="20">
        <v>60</v>
      </c>
    </row>
    <row r="69" spans="1:24" x14ac:dyDescent="0.2">
      <c r="A69" s="20" t="s">
        <v>75</v>
      </c>
      <c r="B69" s="20">
        <v>10207</v>
      </c>
      <c r="C69" s="20">
        <v>12011</v>
      </c>
      <c r="D69" s="20">
        <v>1484</v>
      </c>
      <c r="E69" s="20">
        <v>0</v>
      </c>
      <c r="F69" s="20">
        <v>0</v>
      </c>
      <c r="G69" s="20">
        <v>1997</v>
      </c>
      <c r="H69" s="20">
        <v>230</v>
      </c>
      <c r="I69" s="20">
        <v>43644</v>
      </c>
      <c r="J69" s="20">
        <v>256</v>
      </c>
      <c r="K69" s="20">
        <v>293337</v>
      </c>
      <c r="L69" s="20">
        <v>8636</v>
      </c>
      <c r="M69" s="20">
        <v>495231</v>
      </c>
      <c r="N69" s="20">
        <v>74</v>
      </c>
      <c r="O69" s="20">
        <v>487242</v>
      </c>
      <c r="P69" s="20">
        <v>493</v>
      </c>
      <c r="Q69" s="20">
        <v>2475</v>
      </c>
      <c r="R69" s="20">
        <v>77</v>
      </c>
      <c r="S69" s="20">
        <v>11878</v>
      </c>
      <c r="T69" s="20">
        <v>185</v>
      </c>
      <c r="U69" s="20">
        <v>11730</v>
      </c>
      <c r="V69" s="20">
        <v>611</v>
      </c>
      <c r="W69" s="20">
        <v>316</v>
      </c>
      <c r="X69" s="20">
        <v>13</v>
      </c>
    </row>
    <row r="70" spans="1:24" x14ac:dyDescent="0.2">
      <c r="A70" s="20" t="s">
        <v>81</v>
      </c>
      <c r="B70" s="20">
        <v>60276</v>
      </c>
      <c r="C70" s="20">
        <v>164445</v>
      </c>
      <c r="D70" s="20">
        <v>31374</v>
      </c>
      <c r="E70" s="20">
        <v>2826</v>
      </c>
      <c r="F70" s="20">
        <v>103</v>
      </c>
      <c r="G70" s="20">
        <v>4565</v>
      </c>
      <c r="H70" s="20">
        <v>402</v>
      </c>
      <c r="I70" s="20">
        <v>479309</v>
      </c>
      <c r="J70" s="20">
        <v>4300</v>
      </c>
      <c r="K70" s="20">
        <v>2217306</v>
      </c>
      <c r="L70" s="20">
        <v>49176</v>
      </c>
      <c r="M70" s="20">
        <v>7001630</v>
      </c>
      <c r="N70" s="20">
        <v>927</v>
      </c>
      <c r="O70" s="20">
        <v>1139054</v>
      </c>
      <c r="P70" s="20">
        <v>2648</v>
      </c>
      <c r="Q70" s="20">
        <v>112385</v>
      </c>
      <c r="R70" s="20">
        <v>1271</v>
      </c>
      <c r="S70" s="20">
        <v>266727</v>
      </c>
      <c r="T70" s="20">
        <v>1793</v>
      </c>
      <c r="U70" s="20">
        <v>27586</v>
      </c>
      <c r="V70" s="20">
        <v>1768</v>
      </c>
      <c r="W70" s="20">
        <v>641</v>
      </c>
      <c r="X70" s="20">
        <v>44</v>
      </c>
    </row>
    <row r="71" spans="1:24" x14ac:dyDescent="0.2">
      <c r="A71" s="20" t="s">
        <v>76</v>
      </c>
      <c r="B71" s="20">
        <v>3030</v>
      </c>
      <c r="C71" s="20">
        <v>2656</v>
      </c>
      <c r="D71" s="20">
        <v>311</v>
      </c>
      <c r="E71" s="20">
        <v>0</v>
      </c>
      <c r="F71" s="20">
        <v>0</v>
      </c>
      <c r="G71" s="20">
        <v>609</v>
      </c>
      <c r="H71" s="20">
        <v>90</v>
      </c>
      <c r="I71" s="20">
        <v>134</v>
      </c>
      <c r="J71" s="20">
        <v>9</v>
      </c>
      <c r="K71" s="20">
        <v>96278</v>
      </c>
      <c r="L71" s="20">
        <v>2492</v>
      </c>
      <c r="M71" s="20">
        <v>46443</v>
      </c>
      <c r="N71" s="20">
        <v>8</v>
      </c>
      <c r="O71" s="20">
        <v>172101</v>
      </c>
      <c r="P71" s="20">
        <v>75</v>
      </c>
      <c r="Q71" s="20">
        <v>7570</v>
      </c>
      <c r="R71" s="20">
        <v>7</v>
      </c>
      <c r="S71" s="20">
        <v>7593</v>
      </c>
      <c r="T71" s="20">
        <v>36</v>
      </c>
      <c r="U71" s="20">
        <v>2217</v>
      </c>
      <c r="V71" s="20">
        <v>84</v>
      </c>
      <c r="W71" s="20">
        <v>123</v>
      </c>
      <c r="X71" s="20">
        <v>6</v>
      </c>
    </row>
    <row r="72" spans="1:24" x14ac:dyDescent="0.2">
      <c r="A72" s="20" t="s">
        <v>78</v>
      </c>
      <c r="B72" s="20">
        <v>7224</v>
      </c>
      <c r="C72" s="20">
        <v>10574</v>
      </c>
      <c r="D72" s="20">
        <v>1248</v>
      </c>
      <c r="E72" s="20">
        <v>0</v>
      </c>
      <c r="F72" s="20">
        <v>0</v>
      </c>
      <c r="G72" s="20">
        <v>1709</v>
      </c>
      <c r="H72" s="20">
        <v>188</v>
      </c>
      <c r="I72" s="20">
        <v>14073</v>
      </c>
      <c r="J72" s="20">
        <v>227</v>
      </c>
      <c r="K72" s="20">
        <v>170632</v>
      </c>
      <c r="L72" s="20">
        <v>6095</v>
      </c>
      <c r="M72" s="20">
        <v>21835</v>
      </c>
      <c r="N72" s="20">
        <v>17</v>
      </c>
      <c r="O72" s="20">
        <v>139541</v>
      </c>
      <c r="P72" s="20">
        <v>669</v>
      </c>
      <c r="Q72" s="20">
        <v>352</v>
      </c>
      <c r="R72" s="20">
        <v>11</v>
      </c>
      <c r="S72" s="20">
        <v>15676</v>
      </c>
      <c r="T72" s="20">
        <v>119</v>
      </c>
      <c r="U72" s="20">
        <v>8691</v>
      </c>
      <c r="V72" s="20">
        <v>488</v>
      </c>
      <c r="W72" s="20">
        <v>139</v>
      </c>
      <c r="X72" s="20">
        <v>9</v>
      </c>
    </row>
    <row r="73" spans="1:24" x14ac:dyDescent="0.2">
      <c r="A73" s="20" t="s">
        <v>77</v>
      </c>
      <c r="B73" s="20">
        <v>53640</v>
      </c>
      <c r="C73" s="20">
        <v>82687</v>
      </c>
      <c r="D73" s="20">
        <v>13593</v>
      </c>
      <c r="E73" s="20">
        <v>0</v>
      </c>
      <c r="F73" s="20">
        <v>0</v>
      </c>
      <c r="G73" s="20">
        <v>3021</v>
      </c>
      <c r="H73" s="20">
        <v>350</v>
      </c>
      <c r="I73" s="20">
        <v>196281</v>
      </c>
      <c r="J73" s="20">
        <v>1581</v>
      </c>
      <c r="K73" s="20">
        <v>1788229</v>
      </c>
      <c r="L73" s="20">
        <v>44676</v>
      </c>
      <c r="M73" s="20">
        <v>2058909</v>
      </c>
      <c r="N73" s="20">
        <v>394</v>
      </c>
      <c r="O73" s="20">
        <v>672786</v>
      </c>
      <c r="P73" s="20">
        <v>2283</v>
      </c>
      <c r="Q73" s="20">
        <v>10091</v>
      </c>
      <c r="R73" s="20">
        <v>173</v>
      </c>
      <c r="S73" s="20">
        <v>199470</v>
      </c>
      <c r="T73" s="20">
        <v>1809</v>
      </c>
      <c r="U73" s="20">
        <v>21558</v>
      </c>
      <c r="V73" s="20">
        <v>807</v>
      </c>
      <c r="W73" s="20">
        <v>600</v>
      </c>
      <c r="X73" s="20">
        <v>42</v>
      </c>
    </row>
    <row r="74" spans="1:24" x14ac:dyDescent="0.2">
      <c r="A74" s="20" t="s">
        <v>86</v>
      </c>
      <c r="B74" s="20">
        <v>54944</v>
      </c>
      <c r="C74" s="20">
        <v>101720</v>
      </c>
      <c r="D74" s="20">
        <v>23128</v>
      </c>
      <c r="E74" s="20">
        <v>0</v>
      </c>
      <c r="F74" s="20">
        <v>0</v>
      </c>
      <c r="G74" s="20">
        <v>2421</v>
      </c>
      <c r="H74" s="20">
        <v>445</v>
      </c>
      <c r="I74" s="20">
        <v>7213</v>
      </c>
      <c r="J74" s="20">
        <v>152</v>
      </c>
      <c r="K74" s="20">
        <v>954380</v>
      </c>
      <c r="L74" s="20">
        <v>44352</v>
      </c>
      <c r="M74" s="20">
        <v>116813</v>
      </c>
      <c r="N74" s="20">
        <v>136</v>
      </c>
      <c r="O74" s="20">
        <v>37084</v>
      </c>
      <c r="P74" s="20">
        <v>733</v>
      </c>
      <c r="Q74" s="20">
        <v>5083</v>
      </c>
      <c r="R74" s="20">
        <v>262</v>
      </c>
      <c r="S74" s="20">
        <v>17906</v>
      </c>
      <c r="T74" s="20">
        <v>817</v>
      </c>
      <c r="U74" s="20">
        <v>51028</v>
      </c>
      <c r="V74" s="20">
        <v>9784</v>
      </c>
      <c r="W74" s="20">
        <v>4311</v>
      </c>
      <c r="X74" s="20">
        <v>625</v>
      </c>
    </row>
    <row r="75" spans="1:24" x14ac:dyDescent="0.2">
      <c r="A75" s="20" t="s">
        <v>84</v>
      </c>
      <c r="B75" s="20">
        <v>38775</v>
      </c>
      <c r="C75" s="20">
        <v>71147</v>
      </c>
      <c r="D75" s="20">
        <v>18620</v>
      </c>
      <c r="E75" s="20">
        <v>56</v>
      </c>
      <c r="F75" s="20">
        <v>1</v>
      </c>
      <c r="G75" s="20">
        <v>1142</v>
      </c>
      <c r="H75" s="20">
        <v>221</v>
      </c>
      <c r="I75" s="20">
        <v>4524</v>
      </c>
      <c r="J75" s="20">
        <v>95</v>
      </c>
      <c r="K75" s="20">
        <v>782524</v>
      </c>
      <c r="L75" s="20">
        <v>30898</v>
      </c>
      <c r="M75" s="20">
        <v>305677</v>
      </c>
      <c r="N75" s="20">
        <v>135</v>
      </c>
      <c r="O75" s="20">
        <v>31021</v>
      </c>
      <c r="P75" s="20">
        <v>660</v>
      </c>
      <c r="Q75" s="20">
        <v>16362</v>
      </c>
      <c r="R75" s="20">
        <v>464</v>
      </c>
      <c r="S75" s="20">
        <v>49382</v>
      </c>
      <c r="T75" s="20">
        <v>1310</v>
      </c>
      <c r="U75" s="20">
        <v>52394</v>
      </c>
      <c r="V75" s="20">
        <v>9909</v>
      </c>
      <c r="W75" s="20">
        <v>17612</v>
      </c>
      <c r="X75" s="20">
        <v>3648</v>
      </c>
    </row>
    <row r="76" spans="1:24" x14ac:dyDescent="0.2">
      <c r="A76" s="20" t="s">
        <v>85</v>
      </c>
      <c r="B76" s="20">
        <v>45878</v>
      </c>
      <c r="C76" s="20">
        <v>61259</v>
      </c>
      <c r="D76" s="20">
        <v>17875</v>
      </c>
      <c r="E76" s="20">
        <v>3</v>
      </c>
      <c r="F76" s="20">
        <v>1</v>
      </c>
      <c r="G76" s="20">
        <v>1827</v>
      </c>
      <c r="H76" s="20">
        <v>335</v>
      </c>
      <c r="I76" s="20">
        <v>5344</v>
      </c>
      <c r="J76" s="20">
        <v>107</v>
      </c>
      <c r="K76" s="20">
        <v>830339</v>
      </c>
      <c r="L76" s="20">
        <v>37688</v>
      </c>
      <c r="M76" s="20">
        <v>78251</v>
      </c>
      <c r="N76" s="20">
        <v>673</v>
      </c>
      <c r="O76" s="20">
        <v>78957</v>
      </c>
      <c r="P76" s="20">
        <v>511</v>
      </c>
      <c r="Q76" s="20">
        <v>14975</v>
      </c>
      <c r="R76" s="20">
        <v>910</v>
      </c>
      <c r="S76" s="20">
        <v>25828</v>
      </c>
      <c r="T76" s="20">
        <v>1268</v>
      </c>
      <c r="U76" s="20">
        <v>68919</v>
      </c>
      <c r="V76" s="20">
        <v>13735</v>
      </c>
      <c r="W76" s="20">
        <v>3890</v>
      </c>
      <c r="X76" s="20">
        <v>731</v>
      </c>
    </row>
    <row r="77" spans="1:24" x14ac:dyDescent="0.2">
      <c r="A77" s="20" t="s">
        <v>82</v>
      </c>
      <c r="B77" s="20">
        <v>61488</v>
      </c>
      <c r="C77" s="20">
        <v>176247</v>
      </c>
      <c r="D77" s="20">
        <v>28020</v>
      </c>
      <c r="E77" s="20">
        <v>1270</v>
      </c>
      <c r="F77" s="20">
        <v>13</v>
      </c>
      <c r="G77" s="20">
        <v>6332</v>
      </c>
      <c r="H77" s="20">
        <v>364</v>
      </c>
      <c r="I77" s="20">
        <v>78557</v>
      </c>
      <c r="J77" s="20">
        <v>840</v>
      </c>
      <c r="K77" s="20">
        <v>1700502</v>
      </c>
      <c r="L77" s="20">
        <v>45919</v>
      </c>
      <c r="M77" s="20">
        <v>3090897</v>
      </c>
      <c r="N77" s="20">
        <v>790</v>
      </c>
      <c r="O77" s="20">
        <v>1261503</v>
      </c>
      <c r="P77" s="20">
        <v>2088</v>
      </c>
      <c r="Q77" s="20">
        <v>63018</v>
      </c>
      <c r="R77" s="20">
        <v>783</v>
      </c>
      <c r="S77" s="20">
        <v>361121</v>
      </c>
      <c r="T77" s="20">
        <v>1777</v>
      </c>
      <c r="U77" s="20">
        <v>57511</v>
      </c>
      <c r="V77" s="20">
        <v>5821</v>
      </c>
      <c r="W77" s="20">
        <v>2166</v>
      </c>
      <c r="X77" s="20">
        <v>219</v>
      </c>
    </row>
    <row r="78" spans="1:24" x14ac:dyDescent="0.2">
      <c r="A78" s="20" t="s">
        <v>83</v>
      </c>
      <c r="B78" s="20">
        <v>23529</v>
      </c>
      <c r="C78" s="20">
        <v>35855</v>
      </c>
      <c r="D78" s="20">
        <v>8347</v>
      </c>
      <c r="E78" s="20">
        <v>0</v>
      </c>
      <c r="F78" s="20">
        <v>0</v>
      </c>
      <c r="G78" s="20">
        <v>129</v>
      </c>
      <c r="H78" s="20">
        <v>33</v>
      </c>
      <c r="I78" s="20">
        <v>15466</v>
      </c>
      <c r="J78" s="20">
        <v>78</v>
      </c>
      <c r="K78" s="20">
        <v>440296</v>
      </c>
      <c r="L78" s="20">
        <v>19169</v>
      </c>
      <c r="M78" s="20">
        <v>1064324</v>
      </c>
      <c r="N78" s="20">
        <v>56</v>
      </c>
      <c r="O78" s="20">
        <v>279079</v>
      </c>
      <c r="P78" s="20">
        <v>383</v>
      </c>
      <c r="Q78" s="20">
        <v>2657</v>
      </c>
      <c r="R78" s="20">
        <v>136</v>
      </c>
      <c r="S78" s="20">
        <v>14288</v>
      </c>
      <c r="T78" s="20">
        <v>478</v>
      </c>
      <c r="U78" s="20">
        <v>28069</v>
      </c>
      <c r="V78" s="20">
        <v>4995</v>
      </c>
      <c r="W78" s="20">
        <v>682</v>
      </c>
      <c r="X78" s="20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62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128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X1" s="3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3555491</v>
      </c>
      <c r="C5" s="13">
        <f t="shared" ref="C5:X5" si="0">SUM(C6,C16,C26,C35,C48,C57,C67,C76,C86)</f>
        <v>9911700</v>
      </c>
      <c r="D5" s="13">
        <f t="shared" si="0"/>
        <v>1440006</v>
      </c>
      <c r="E5" s="13">
        <f t="shared" si="0"/>
        <v>594542</v>
      </c>
      <c r="F5" s="13">
        <f t="shared" si="0"/>
        <v>16500</v>
      </c>
      <c r="G5" s="13">
        <f t="shared" si="0"/>
        <v>1817289</v>
      </c>
      <c r="H5" s="13">
        <f t="shared" si="0"/>
        <v>311303</v>
      </c>
      <c r="I5" s="13">
        <f t="shared" si="0"/>
        <v>12080598</v>
      </c>
      <c r="J5" s="13">
        <f t="shared" si="0"/>
        <v>151967</v>
      </c>
      <c r="K5" s="13">
        <f t="shared" ref="K5:L5" si="1">SUM(K6,K16,K26,K35,K48,K57,K67,K76,K86)</f>
        <v>114955921</v>
      </c>
      <c r="L5" s="13">
        <f t="shared" si="1"/>
        <v>2775239</v>
      </c>
      <c r="M5" s="13">
        <f t="shared" ref="M5:N5" si="2">SUM(M6,M16,M26,M35,M48,M57,M67,M76,M86)</f>
        <v>342140446</v>
      </c>
      <c r="N5" s="13">
        <f t="shared" si="2"/>
        <v>29093</v>
      </c>
      <c r="O5" s="13">
        <f t="shared" si="0"/>
        <v>72265280</v>
      </c>
      <c r="P5" s="13">
        <f t="shared" si="0"/>
        <v>130097</v>
      </c>
      <c r="Q5" s="13">
        <f t="shared" si="0"/>
        <v>8905979</v>
      </c>
      <c r="R5" s="13">
        <f t="shared" si="0"/>
        <v>28283</v>
      </c>
      <c r="S5" s="13">
        <f t="shared" ref="S5:T5" si="3">SUM(S6,S16,S26,S35,S48,S57,S67,S76,S86)</f>
        <v>17809011</v>
      </c>
      <c r="T5" s="13">
        <f t="shared" si="3"/>
        <v>78020</v>
      </c>
      <c r="U5" s="13">
        <f t="shared" si="0"/>
        <v>1533662</v>
      </c>
      <c r="V5" s="13">
        <f t="shared" si="0"/>
        <v>90003</v>
      </c>
      <c r="W5" s="13">
        <f t="shared" si="0"/>
        <v>143733</v>
      </c>
      <c r="X5" s="13">
        <f t="shared" si="0"/>
        <v>8676</v>
      </c>
    </row>
    <row r="6" spans="1:24" ht="21.75" x14ac:dyDescent="0.2">
      <c r="A6" s="9" t="s">
        <v>1</v>
      </c>
      <c r="B6" s="8">
        <f>SUM(B7:B15)</f>
        <v>113856</v>
      </c>
      <c r="C6" s="8">
        <f t="shared" ref="C6:X6" si="4">SUM(C7:C15)</f>
        <v>203750</v>
      </c>
      <c r="D6" s="8">
        <f t="shared" si="4"/>
        <v>14418</v>
      </c>
      <c r="E6" s="8">
        <f t="shared" si="4"/>
        <v>178609</v>
      </c>
      <c r="F6" s="8">
        <f t="shared" si="4"/>
        <v>5031</v>
      </c>
      <c r="G6" s="8">
        <f t="shared" si="4"/>
        <v>37635</v>
      </c>
      <c r="H6" s="8">
        <f t="shared" si="4"/>
        <v>2984</v>
      </c>
      <c r="I6" s="8">
        <f t="shared" si="4"/>
        <v>1174142</v>
      </c>
      <c r="J6" s="8">
        <f t="shared" si="4"/>
        <v>2696</v>
      </c>
      <c r="K6" s="8">
        <f t="shared" ref="K6:L6" si="5">SUM(K7:K15)</f>
        <v>4465682</v>
      </c>
      <c r="L6" s="8">
        <f t="shared" si="5"/>
        <v>90647</v>
      </c>
      <c r="M6" s="8">
        <f t="shared" ref="M6:N6" si="6">SUM(M7:M15)</f>
        <v>100780620</v>
      </c>
      <c r="N6" s="8">
        <f t="shared" si="6"/>
        <v>1166</v>
      </c>
      <c r="O6" s="8">
        <f t="shared" si="4"/>
        <v>7962333</v>
      </c>
      <c r="P6" s="8">
        <f t="shared" si="4"/>
        <v>8614</v>
      </c>
      <c r="Q6" s="8">
        <f t="shared" si="4"/>
        <v>1254963</v>
      </c>
      <c r="R6" s="8">
        <f t="shared" si="4"/>
        <v>1179</v>
      </c>
      <c r="S6" s="8">
        <f t="shared" ref="S6:T6" si="7">SUM(S7:S15)</f>
        <v>4249003</v>
      </c>
      <c r="T6" s="8">
        <f t="shared" si="7"/>
        <v>7120</v>
      </c>
      <c r="U6" s="8">
        <f t="shared" si="4"/>
        <v>179749</v>
      </c>
      <c r="V6" s="8">
        <f t="shared" si="4"/>
        <v>5916</v>
      </c>
      <c r="W6" s="8">
        <f t="shared" si="4"/>
        <v>15113</v>
      </c>
      <c r="X6" s="8">
        <f t="shared" si="4"/>
        <v>508</v>
      </c>
    </row>
    <row r="7" spans="1:24" ht="21.75" x14ac:dyDescent="0.2">
      <c r="A7" s="5" t="s">
        <v>10</v>
      </c>
      <c r="B7" s="6">
        <f>VLOOKUP($A$7:$A$91,qwe!$A$2:$R$78,2,FALSE)</f>
        <v>4901</v>
      </c>
      <c r="C7" s="6">
        <f>VLOOKUP($A$7:$A$91,qwe!$A$2:$R$78,3,FALSE)</f>
        <v>5768</v>
      </c>
      <c r="D7" s="6">
        <f>VLOOKUP($A$7:$A$91,qwe!$A$2:$R$78,4,FALSE)</f>
        <v>683</v>
      </c>
      <c r="E7" s="6">
        <f>VLOOKUP($A$7:$A$91,qwe!$A$2:$R$78,5,FALSE)</f>
        <v>68</v>
      </c>
      <c r="F7" s="6">
        <f>VLOOKUP($A$7:$A$91,qwe!$A$2:$R$78,6,FALSE)</f>
        <v>5</v>
      </c>
      <c r="G7" s="6">
        <f>VLOOKUP($A$7:$A$91,qwe!$A$2:$R$78,7,FALSE)</f>
        <v>307</v>
      </c>
      <c r="H7" s="6">
        <f>VLOOKUP($A$7:$A$91,qwe!$A$2:$R$78,8,FALSE)</f>
        <v>58</v>
      </c>
      <c r="I7" s="6">
        <f>VLOOKUP($A$7:$A$91,qwe!$A$2:$R$78,9,FALSE)</f>
        <v>68</v>
      </c>
      <c r="J7" s="6">
        <f>VLOOKUP($A$7:$A$91,qwe!$A$2:$R$78,10,FALSE)</f>
        <v>7</v>
      </c>
      <c r="K7" s="6">
        <f>VLOOKUP($A$7:$A$91,qwe!$A$2:$R$78,11,FALSE)</f>
        <v>119633</v>
      </c>
      <c r="L7" s="6">
        <f>VLOOKUP($A$7:$A$91,qwe!$A$2:$R$78,12,FALSE)</f>
        <v>3875</v>
      </c>
      <c r="M7" s="6">
        <f>VLOOKUP($A$7:$A$91,qwe!$A$2:$R$78,13,FALSE)</f>
        <v>34700</v>
      </c>
      <c r="N7" s="6">
        <f>VLOOKUP($A$7:$A$91,qwe!$A$2:$R$78,14,FALSE)</f>
        <v>210</v>
      </c>
      <c r="O7" s="6">
        <f>VLOOKUP($A$7:$A$91,qwe!$A$2:$R$78,15,FALSE)</f>
        <v>13634</v>
      </c>
      <c r="P7" s="6">
        <f>VLOOKUP($A$7:$A$91,qwe!$A$2:$R$78,16,FALSE)</f>
        <v>208</v>
      </c>
      <c r="Q7" s="6">
        <f>VLOOKUP($A$7:$A$91,qwe!$A$2:$R$78,17,FALSE)</f>
        <v>6085</v>
      </c>
      <c r="R7" s="6">
        <f>VLOOKUP($A$7:$A$91,qwe!$A$2:$R$78,18,FALSE)</f>
        <v>121</v>
      </c>
      <c r="S7" s="6">
        <f>VLOOKUP($A$7:$A$91,qwe!$A$2:$X$78,19,FALSE)</f>
        <v>72728</v>
      </c>
      <c r="T7" s="6">
        <f>VLOOKUP($A$7:$A$91,qwe!$A$2:$X$78,20,FALSE)</f>
        <v>124</v>
      </c>
      <c r="U7" s="6">
        <f>VLOOKUP($A$7:$A$91,qwe!$A$2:$X$78,21,FALSE)</f>
        <v>11518</v>
      </c>
      <c r="V7" s="6">
        <f>VLOOKUP($A$7:$A$91,qwe!$A$2:$X$78,22,FALSE)</f>
        <v>504</v>
      </c>
      <c r="W7" s="6">
        <f>VLOOKUP($A$7:$A$91,qwe!$A$2:$X$78,23,FALSE)</f>
        <v>1392</v>
      </c>
      <c r="X7" s="6">
        <f>VLOOKUP($A$7:$A$91,qwe!$A$2:$X$78,24,FALSE)</f>
        <v>85</v>
      </c>
    </row>
    <row r="8" spans="1:24" ht="21.75" x14ac:dyDescent="0.2">
      <c r="A8" s="5" t="s">
        <v>11</v>
      </c>
      <c r="B8" s="6">
        <f>VLOOKUP($A$7:$A$91,qwe!$A$2:$R$78,2,FALSE)</f>
        <v>4056</v>
      </c>
      <c r="C8" s="6">
        <f>VLOOKUP($A$7:$A$91,qwe!$A$2:$R$78,3,FALSE)</f>
        <v>2266</v>
      </c>
      <c r="D8" s="6">
        <f>VLOOKUP($A$7:$A$91,qwe!$A$2:$R$78,4,FALSE)</f>
        <v>326</v>
      </c>
      <c r="E8" s="6">
        <f>VLOOKUP($A$7:$A$91,qwe!$A$2:$R$78,5,FALSE)</f>
        <v>0</v>
      </c>
      <c r="F8" s="6">
        <f>VLOOKUP($A$7:$A$91,qwe!$A$2:$R$78,6,FALSE)</f>
        <v>0</v>
      </c>
      <c r="G8" s="6">
        <f>VLOOKUP($A$7:$A$91,qwe!$A$2:$R$78,7,FALSE)</f>
        <v>189</v>
      </c>
      <c r="H8" s="6">
        <f>VLOOKUP($A$7:$A$91,qwe!$A$2:$R$78,8,FALSE)</f>
        <v>38</v>
      </c>
      <c r="I8" s="6">
        <f>VLOOKUP($A$7:$A$91,qwe!$A$2:$R$78,9,FALSE)</f>
        <v>0</v>
      </c>
      <c r="J8" s="6">
        <f>VLOOKUP($A$7:$A$91,qwe!$A$2:$R$78,10,FALSE)</f>
        <v>0</v>
      </c>
      <c r="K8" s="6">
        <f>VLOOKUP($A$7:$A$91,qwe!$A$2:$R$78,11,FALSE)</f>
        <v>100711</v>
      </c>
      <c r="L8" s="6">
        <f>VLOOKUP($A$7:$A$91,qwe!$A$2:$R$78,12,FALSE)</f>
        <v>3563</v>
      </c>
      <c r="M8" s="6">
        <f>VLOOKUP($A$7:$A$91,qwe!$A$2:$R$78,13,FALSE)</f>
        <v>17323</v>
      </c>
      <c r="N8" s="6">
        <f>VLOOKUP($A$7:$A$91,qwe!$A$2:$R$78,14,FALSE)</f>
        <v>21</v>
      </c>
      <c r="O8" s="6">
        <f>VLOOKUP($A$7:$A$91,qwe!$A$2:$R$78,15,FALSE)</f>
        <v>7643</v>
      </c>
      <c r="P8" s="6">
        <f>VLOOKUP($A$7:$A$91,qwe!$A$2:$R$78,16,FALSE)</f>
        <v>201</v>
      </c>
      <c r="Q8" s="6">
        <f>VLOOKUP($A$7:$A$91,qwe!$A$2:$R$78,17,FALSE)</f>
        <v>4630</v>
      </c>
      <c r="R8" s="6">
        <f>VLOOKUP($A$7:$A$91,qwe!$A$2:$R$78,18,FALSE)</f>
        <v>66</v>
      </c>
      <c r="S8" s="6">
        <f>VLOOKUP($A$7:$A$91,qwe!$A$2:$X$78,19,FALSE)</f>
        <v>146717</v>
      </c>
      <c r="T8" s="6">
        <f>VLOOKUP($A$7:$A$91,qwe!$A$2:$X$78,20,FALSE)</f>
        <v>143</v>
      </c>
      <c r="U8" s="6">
        <f>VLOOKUP($A$7:$A$91,qwe!$A$2:$X$78,21,FALSE)</f>
        <v>4803</v>
      </c>
      <c r="V8" s="6">
        <f>VLOOKUP($A$7:$A$91,qwe!$A$2:$X$78,22,FALSE)</f>
        <v>278</v>
      </c>
      <c r="W8" s="6">
        <f>VLOOKUP($A$7:$A$91,qwe!$A$2:$X$78,23,FALSE)</f>
        <v>166</v>
      </c>
      <c r="X8" s="6">
        <f>VLOOKUP($A$7:$A$91,qwe!$A$2:$X$78,24,FALSE)</f>
        <v>18</v>
      </c>
    </row>
    <row r="9" spans="1:24" ht="21.75" x14ac:dyDescent="0.2">
      <c r="A9" s="5" t="s">
        <v>12</v>
      </c>
      <c r="B9" s="6">
        <f>VLOOKUP($A$7:$A$91,qwe!$A$2:$R$78,2,FALSE)</f>
        <v>6361</v>
      </c>
      <c r="C9" s="6">
        <f>VLOOKUP($A$7:$A$91,qwe!$A$2:$R$78,3,FALSE)</f>
        <v>5258</v>
      </c>
      <c r="D9" s="6">
        <f>VLOOKUP($A$7:$A$91,qwe!$A$2:$R$78,4,FALSE)</f>
        <v>299</v>
      </c>
      <c r="E9" s="6">
        <f>VLOOKUP($A$7:$A$91,qwe!$A$2:$R$78,5,FALSE)</f>
        <v>43</v>
      </c>
      <c r="F9" s="6">
        <f>VLOOKUP($A$7:$A$91,qwe!$A$2:$R$78,6,FALSE)</f>
        <v>3</v>
      </c>
      <c r="G9" s="6">
        <f>VLOOKUP($A$7:$A$91,qwe!$A$2:$R$78,7,FALSE)</f>
        <v>969</v>
      </c>
      <c r="H9" s="6">
        <f>VLOOKUP($A$7:$A$91,qwe!$A$2:$R$78,8,FALSE)</f>
        <v>84</v>
      </c>
      <c r="I9" s="6">
        <f>VLOOKUP($A$7:$A$91,qwe!$A$2:$R$78,9,FALSE)</f>
        <v>0</v>
      </c>
      <c r="J9" s="6">
        <f>VLOOKUP($A$7:$A$91,qwe!$A$2:$R$78,10,FALSE)</f>
        <v>0</v>
      </c>
      <c r="K9" s="6">
        <f>VLOOKUP($A$7:$A$91,qwe!$A$2:$R$78,11,FALSE)</f>
        <v>308249</v>
      </c>
      <c r="L9" s="6">
        <f>VLOOKUP($A$7:$A$91,qwe!$A$2:$R$78,12,FALSE)</f>
        <v>5197</v>
      </c>
      <c r="M9" s="6">
        <f>VLOOKUP($A$7:$A$91,qwe!$A$2:$R$78,13,FALSE)</f>
        <v>206214</v>
      </c>
      <c r="N9" s="6">
        <f>VLOOKUP($A$7:$A$91,qwe!$A$2:$R$78,14,FALSE)</f>
        <v>75</v>
      </c>
      <c r="O9" s="6">
        <f>VLOOKUP($A$7:$A$91,qwe!$A$2:$R$78,15,FALSE)</f>
        <v>177819</v>
      </c>
      <c r="P9" s="6">
        <f>VLOOKUP($A$7:$A$91,qwe!$A$2:$R$78,16,FALSE)</f>
        <v>1708</v>
      </c>
      <c r="Q9" s="6">
        <f>VLOOKUP($A$7:$A$91,qwe!$A$2:$R$78,17,FALSE)</f>
        <v>70937</v>
      </c>
      <c r="R9" s="6">
        <f>VLOOKUP($A$7:$A$91,qwe!$A$2:$R$78,18,FALSE)</f>
        <v>113</v>
      </c>
      <c r="S9" s="6">
        <f>VLOOKUP($A$7:$A$91,qwe!$A$2:$X$78,19,FALSE)</f>
        <v>312695</v>
      </c>
      <c r="T9" s="6">
        <f>VLOOKUP($A$7:$A$91,qwe!$A$2:$X$78,20,FALSE)</f>
        <v>551</v>
      </c>
      <c r="U9" s="6">
        <f>VLOOKUP($A$7:$A$91,qwe!$A$2:$X$78,21,FALSE)</f>
        <v>3462</v>
      </c>
      <c r="V9" s="6">
        <f>VLOOKUP($A$7:$A$91,qwe!$A$2:$X$78,22,FALSE)</f>
        <v>124</v>
      </c>
      <c r="W9" s="6">
        <f>VLOOKUP($A$7:$A$91,qwe!$A$2:$X$78,23,FALSE)</f>
        <v>343</v>
      </c>
      <c r="X9" s="6">
        <f>VLOOKUP($A$7:$A$91,qwe!$A$2:$X$78,24,FALSE)</f>
        <v>15</v>
      </c>
    </row>
    <row r="10" spans="1:24" ht="21.75" x14ac:dyDescent="0.2">
      <c r="A10" s="5" t="s">
        <v>13</v>
      </c>
      <c r="B10" s="6">
        <f>VLOOKUP($A$7:$A$91,qwe!$A$2:$R$78,2,FALSE)</f>
        <v>14749</v>
      </c>
      <c r="C10" s="6">
        <f>VLOOKUP($A$7:$A$91,qwe!$A$2:$R$78,3,FALSE)</f>
        <v>10436</v>
      </c>
      <c r="D10" s="6">
        <f>VLOOKUP($A$7:$A$91,qwe!$A$2:$R$78,4,FALSE)</f>
        <v>1126</v>
      </c>
      <c r="E10" s="6">
        <f>VLOOKUP($A$7:$A$91,qwe!$A$2:$R$78,5,FALSE)</f>
        <v>0</v>
      </c>
      <c r="F10" s="6">
        <f>VLOOKUP($A$7:$A$91,qwe!$A$2:$R$78,6,FALSE)</f>
        <v>0</v>
      </c>
      <c r="G10" s="6">
        <f>VLOOKUP($A$7:$A$91,qwe!$A$2:$R$78,7,FALSE)</f>
        <v>2143</v>
      </c>
      <c r="H10" s="6">
        <f>VLOOKUP($A$7:$A$91,qwe!$A$2:$R$78,8,FALSE)</f>
        <v>256</v>
      </c>
      <c r="I10" s="6">
        <f>VLOOKUP($A$7:$A$91,qwe!$A$2:$R$78,9,FALSE)</f>
        <v>33314</v>
      </c>
      <c r="J10" s="6">
        <f>VLOOKUP($A$7:$A$91,qwe!$A$2:$R$78,10,FALSE)</f>
        <v>36</v>
      </c>
      <c r="K10" s="6">
        <f>VLOOKUP($A$7:$A$91,qwe!$A$2:$R$78,11,FALSE)</f>
        <v>598712</v>
      </c>
      <c r="L10" s="6">
        <f>VLOOKUP($A$7:$A$91,qwe!$A$2:$R$78,12,FALSE)</f>
        <v>12735</v>
      </c>
      <c r="M10" s="6">
        <f>VLOOKUP($A$7:$A$91,qwe!$A$2:$R$78,13,FALSE)</f>
        <v>2589732</v>
      </c>
      <c r="N10" s="6">
        <f>VLOOKUP($A$7:$A$91,qwe!$A$2:$R$78,14,FALSE)</f>
        <v>79</v>
      </c>
      <c r="O10" s="6">
        <f>VLOOKUP($A$7:$A$91,qwe!$A$2:$R$78,15,FALSE)</f>
        <v>3322250</v>
      </c>
      <c r="P10" s="6">
        <f>VLOOKUP($A$7:$A$91,qwe!$A$2:$R$78,16,FALSE)</f>
        <v>1658</v>
      </c>
      <c r="Q10" s="6">
        <f>VLOOKUP($A$7:$A$91,qwe!$A$2:$R$78,17,FALSE)</f>
        <v>46252</v>
      </c>
      <c r="R10" s="6">
        <f>VLOOKUP($A$7:$A$91,qwe!$A$2:$R$78,18,FALSE)</f>
        <v>209</v>
      </c>
      <c r="S10" s="6">
        <f>VLOOKUP($A$7:$A$91,qwe!$A$2:$X$78,19,FALSE)</f>
        <v>437662</v>
      </c>
      <c r="T10" s="6">
        <f>VLOOKUP($A$7:$A$91,qwe!$A$2:$X$78,20,FALSE)</f>
        <v>1453</v>
      </c>
      <c r="U10" s="6">
        <f>VLOOKUP($A$7:$A$91,qwe!$A$2:$X$78,21,FALSE)</f>
        <v>9147</v>
      </c>
      <c r="V10" s="6">
        <f>VLOOKUP($A$7:$A$91,qwe!$A$2:$X$78,22,FALSE)</f>
        <v>394</v>
      </c>
      <c r="W10" s="6">
        <f>VLOOKUP($A$7:$A$91,qwe!$A$2:$X$78,23,FALSE)</f>
        <v>329</v>
      </c>
      <c r="X10" s="6">
        <f>VLOOKUP($A$7:$A$91,qwe!$A$2:$X$78,24,FALSE)</f>
        <v>23</v>
      </c>
    </row>
    <row r="11" spans="1:24" ht="21.75" x14ac:dyDescent="0.2">
      <c r="A11" s="5" t="s">
        <v>14</v>
      </c>
      <c r="B11" s="6">
        <f>VLOOKUP($A$7:$A$91,qwe!$A$2:$R$78,2,FALSE)</f>
        <v>16347</v>
      </c>
      <c r="C11" s="6">
        <f>VLOOKUP($A$7:$A$91,qwe!$A$2:$R$78,3,FALSE)</f>
        <v>12085</v>
      </c>
      <c r="D11" s="6">
        <f>VLOOKUP($A$7:$A$91,qwe!$A$2:$R$78,4,FALSE)</f>
        <v>1485</v>
      </c>
      <c r="E11" s="6">
        <f>VLOOKUP($A$7:$A$91,qwe!$A$2:$R$78,5,FALSE)</f>
        <v>0</v>
      </c>
      <c r="F11" s="6">
        <f>VLOOKUP($A$7:$A$91,qwe!$A$2:$R$78,6,FALSE)</f>
        <v>0</v>
      </c>
      <c r="G11" s="6">
        <f>VLOOKUP($A$7:$A$91,qwe!$A$2:$R$78,7,FALSE)</f>
        <v>801</v>
      </c>
      <c r="H11" s="6">
        <f>VLOOKUP($A$7:$A$91,qwe!$A$2:$R$78,8,FALSE)</f>
        <v>77</v>
      </c>
      <c r="I11" s="6">
        <f>VLOOKUP($A$7:$A$91,qwe!$A$2:$R$78,9,FALSE)</f>
        <v>69939</v>
      </c>
      <c r="J11" s="6">
        <f>VLOOKUP($A$7:$A$91,qwe!$A$2:$R$78,10,FALSE)</f>
        <v>632</v>
      </c>
      <c r="K11" s="6">
        <f>VLOOKUP($A$7:$A$91,qwe!$A$2:$R$78,11,FALSE)</f>
        <v>795582</v>
      </c>
      <c r="L11" s="6">
        <f>VLOOKUP($A$7:$A$91,qwe!$A$2:$R$78,12,FALSE)</f>
        <v>13699</v>
      </c>
      <c r="M11" s="6">
        <f>VLOOKUP($A$7:$A$91,qwe!$A$2:$R$78,13,FALSE)</f>
        <v>1352077</v>
      </c>
      <c r="N11" s="6">
        <f>VLOOKUP($A$7:$A$91,qwe!$A$2:$R$78,14,FALSE)</f>
        <v>27</v>
      </c>
      <c r="O11" s="6">
        <f>VLOOKUP($A$7:$A$91,qwe!$A$2:$R$78,15,FALSE)</f>
        <v>1230682</v>
      </c>
      <c r="P11" s="6">
        <f>VLOOKUP($A$7:$A$91,qwe!$A$2:$R$78,16,FALSE)</f>
        <v>600</v>
      </c>
      <c r="Q11" s="6">
        <f>VLOOKUP($A$7:$A$91,qwe!$A$2:$R$78,17,FALSE)</f>
        <v>6749</v>
      </c>
      <c r="R11" s="6">
        <f>VLOOKUP($A$7:$A$91,qwe!$A$2:$R$78,18,FALSE)</f>
        <v>35</v>
      </c>
      <c r="S11" s="6">
        <f>VLOOKUP($A$7:$A$91,qwe!$A$2:$X$78,19,FALSE)</f>
        <v>1444337</v>
      </c>
      <c r="T11" s="6">
        <f>VLOOKUP($A$7:$A$91,qwe!$A$2:$X$78,20,FALSE)</f>
        <v>1596</v>
      </c>
      <c r="U11" s="6">
        <f>VLOOKUP($A$7:$A$91,qwe!$A$2:$X$78,21,FALSE)</f>
        <v>9403</v>
      </c>
      <c r="V11" s="6">
        <f>VLOOKUP($A$7:$A$91,qwe!$A$2:$X$78,22,FALSE)</f>
        <v>338</v>
      </c>
      <c r="W11" s="6">
        <f>VLOOKUP($A$7:$A$91,qwe!$A$2:$X$78,23,FALSE)</f>
        <v>715</v>
      </c>
      <c r="X11" s="6">
        <f>VLOOKUP($A$7:$A$91,qwe!$A$2:$X$78,24,FALSE)</f>
        <v>22</v>
      </c>
    </row>
    <row r="12" spans="1:24" ht="21.75" x14ac:dyDescent="0.2">
      <c r="A12" s="5" t="s">
        <v>15</v>
      </c>
      <c r="B12" s="6">
        <f>VLOOKUP($A$7:$A$91,qwe!$A$2:$R$78,2,FALSE)</f>
        <v>26550</v>
      </c>
      <c r="C12" s="6">
        <f>VLOOKUP($A$7:$A$91,qwe!$A$2:$R$78,3,FALSE)</f>
        <v>75825</v>
      </c>
      <c r="D12" s="6">
        <f>VLOOKUP($A$7:$A$91,qwe!$A$2:$R$78,4,FALSE)</f>
        <v>4346</v>
      </c>
      <c r="E12" s="6">
        <f>VLOOKUP($A$7:$A$91,qwe!$A$2:$R$78,5,FALSE)</f>
        <v>70001</v>
      </c>
      <c r="F12" s="6">
        <f>VLOOKUP($A$7:$A$91,qwe!$A$2:$R$78,6,FALSE)</f>
        <v>2075</v>
      </c>
      <c r="G12" s="6">
        <f>VLOOKUP($A$7:$A$91,qwe!$A$2:$R$78,7,FALSE)</f>
        <v>4369</v>
      </c>
      <c r="H12" s="6">
        <f>VLOOKUP($A$7:$A$91,qwe!$A$2:$R$78,8,FALSE)</f>
        <v>317</v>
      </c>
      <c r="I12" s="6">
        <f>VLOOKUP($A$7:$A$91,qwe!$A$2:$R$78,9,FALSE)</f>
        <v>711665</v>
      </c>
      <c r="J12" s="6">
        <f>VLOOKUP($A$7:$A$91,qwe!$A$2:$R$78,10,FALSE)</f>
        <v>1029</v>
      </c>
      <c r="K12" s="6">
        <f>VLOOKUP($A$7:$A$91,qwe!$A$2:$R$78,11,FALSE)</f>
        <v>855963</v>
      </c>
      <c r="L12" s="6">
        <f>VLOOKUP($A$7:$A$91,qwe!$A$2:$R$78,12,FALSE)</f>
        <v>20381</v>
      </c>
      <c r="M12" s="6">
        <f>VLOOKUP($A$7:$A$91,qwe!$A$2:$R$78,13,FALSE)</f>
        <v>62512037</v>
      </c>
      <c r="N12" s="6">
        <f>VLOOKUP($A$7:$A$91,qwe!$A$2:$R$78,14,FALSE)</f>
        <v>394</v>
      </c>
      <c r="O12" s="6">
        <f>VLOOKUP($A$7:$A$91,qwe!$A$2:$R$78,15,FALSE)</f>
        <v>524938</v>
      </c>
      <c r="P12" s="6">
        <f>VLOOKUP($A$7:$A$91,qwe!$A$2:$R$78,16,FALSE)</f>
        <v>1123</v>
      </c>
      <c r="Q12" s="6">
        <f>VLOOKUP($A$7:$A$91,qwe!$A$2:$R$78,17,FALSE)</f>
        <v>429157</v>
      </c>
      <c r="R12" s="6">
        <f>VLOOKUP($A$7:$A$91,qwe!$A$2:$R$78,18,FALSE)</f>
        <v>226</v>
      </c>
      <c r="S12" s="6">
        <f>VLOOKUP($A$7:$A$91,qwe!$A$2:$X$78,19,FALSE)</f>
        <v>525634</v>
      </c>
      <c r="T12" s="6">
        <f>VLOOKUP($A$7:$A$91,qwe!$A$2:$X$78,20,FALSE)</f>
        <v>920</v>
      </c>
      <c r="U12" s="6">
        <f>VLOOKUP($A$7:$A$91,qwe!$A$2:$X$78,21,FALSE)</f>
        <v>58525</v>
      </c>
      <c r="V12" s="6">
        <f>VLOOKUP($A$7:$A$91,qwe!$A$2:$X$78,22,FALSE)</f>
        <v>1877</v>
      </c>
      <c r="W12" s="6">
        <f>VLOOKUP($A$7:$A$91,qwe!$A$2:$X$78,23,FALSE)</f>
        <v>5312</v>
      </c>
      <c r="X12" s="6">
        <f>VLOOKUP($A$7:$A$91,qwe!$A$2:$X$78,24,FALSE)</f>
        <v>133</v>
      </c>
    </row>
    <row r="13" spans="1:24" ht="21.75" x14ac:dyDescent="0.2">
      <c r="A13" s="5" t="s">
        <v>16</v>
      </c>
      <c r="B13" s="6">
        <f>VLOOKUP($A$7:$A$91,qwe!$A$2:$R$78,2,FALSE)</f>
        <v>4818</v>
      </c>
      <c r="C13" s="6">
        <f>VLOOKUP($A$7:$A$91,qwe!$A$2:$R$78,3,FALSE)</f>
        <v>2873</v>
      </c>
      <c r="D13" s="6">
        <f>VLOOKUP($A$7:$A$91,qwe!$A$2:$R$78,4,FALSE)</f>
        <v>397</v>
      </c>
      <c r="E13" s="6">
        <f>VLOOKUP($A$7:$A$91,qwe!$A$2:$R$78,5,FALSE)</f>
        <v>112</v>
      </c>
      <c r="F13" s="6">
        <f>VLOOKUP($A$7:$A$91,qwe!$A$2:$R$78,6,FALSE)</f>
        <v>4</v>
      </c>
      <c r="G13" s="6">
        <f>VLOOKUP($A$7:$A$91,qwe!$A$2:$R$78,7,FALSE)</f>
        <v>417</v>
      </c>
      <c r="H13" s="6">
        <f>VLOOKUP($A$7:$A$91,qwe!$A$2:$R$78,8,FALSE)</f>
        <v>84</v>
      </c>
      <c r="I13" s="6">
        <f>VLOOKUP($A$7:$A$91,qwe!$A$2:$R$78,9,FALSE)</f>
        <v>23181</v>
      </c>
      <c r="J13" s="6">
        <f>VLOOKUP($A$7:$A$91,qwe!$A$2:$R$78,10,FALSE)</f>
        <v>196</v>
      </c>
      <c r="K13" s="6">
        <f>VLOOKUP($A$7:$A$91,qwe!$A$2:$R$78,11,FALSE)</f>
        <v>186887</v>
      </c>
      <c r="L13" s="6">
        <f>VLOOKUP($A$7:$A$91,qwe!$A$2:$R$78,12,FALSE)</f>
        <v>3906</v>
      </c>
      <c r="M13" s="6">
        <f>VLOOKUP($A$7:$A$91,qwe!$A$2:$R$78,13,FALSE)</f>
        <v>2081153</v>
      </c>
      <c r="N13" s="6">
        <f>VLOOKUP($A$7:$A$91,qwe!$A$2:$R$78,14,FALSE)</f>
        <v>38</v>
      </c>
      <c r="O13" s="6">
        <f>VLOOKUP($A$7:$A$91,qwe!$A$2:$R$78,15,FALSE)</f>
        <v>51990</v>
      </c>
      <c r="P13" s="6">
        <f>VLOOKUP($A$7:$A$91,qwe!$A$2:$R$78,16,FALSE)</f>
        <v>301</v>
      </c>
      <c r="Q13" s="6">
        <f>VLOOKUP($A$7:$A$91,qwe!$A$2:$R$78,17,FALSE)</f>
        <v>1208</v>
      </c>
      <c r="R13" s="6">
        <f>VLOOKUP($A$7:$A$91,qwe!$A$2:$R$78,18,FALSE)</f>
        <v>43</v>
      </c>
      <c r="S13" s="6">
        <f>VLOOKUP($A$7:$A$91,qwe!$A$2:$X$78,19,FALSE)</f>
        <v>117460</v>
      </c>
      <c r="T13" s="6">
        <f>VLOOKUP($A$7:$A$91,qwe!$A$2:$X$78,20,FALSE)</f>
        <v>347</v>
      </c>
      <c r="U13" s="6">
        <f>VLOOKUP($A$7:$A$91,qwe!$A$2:$X$78,21,FALSE)</f>
        <v>12855</v>
      </c>
      <c r="V13" s="6">
        <f>VLOOKUP($A$7:$A$91,qwe!$A$2:$X$78,22,FALSE)</f>
        <v>414</v>
      </c>
      <c r="W13" s="6">
        <f>VLOOKUP($A$7:$A$91,qwe!$A$2:$X$78,23,FALSE)</f>
        <v>451</v>
      </c>
      <c r="X13" s="6">
        <f>VLOOKUP($A$7:$A$91,qwe!$A$2:$X$78,24,FALSE)</f>
        <v>16</v>
      </c>
    </row>
    <row r="14" spans="1:24" ht="21.75" x14ac:dyDescent="0.2">
      <c r="A14" s="5" t="s">
        <v>17</v>
      </c>
      <c r="B14" s="6">
        <f>VLOOKUP($A$7:$A$91,qwe!$A$2:$R$78,2,FALSE)</f>
        <v>20500</v>
      </c>
      <c r="C14" s="6">
        <f>VLOOKUP($A$7:$A$91,qwe!$A$2:$R$78,3,FALSE)</f>
        <v>59287</v>
      </c>
      <c r="D14" s="6">
        <f>VLOOKUP($A$7:$A$91,qwe!$A$2:$R$78,4,FALSE)</f>
        <v>3621</v>
      </c>
      <c r="E14" s="6">
        <f>VLOOKUP($A$7:$A$91,qwe!$A$2:$R$78,5,FALSE)</f>
        <v>931</v>
      </c>
      <c r="F14" s="6">
        <f>VLOOKUP($A$7:$A$91,qwe!$A$2:$R$78,6,FALSE)</f>
        <v>48</v>
      </c>
      <c r="G14" s="6">
        <f>VLOOKUP($A$7:$A$91,qwe!$A$2:$R$78,7,FALSE)</f>
        <v>18094</v>
      </c>
      <c r="H14" s="6">
        <f>VLOOKUP($A$7:$A$91,qwe!$A$2:$R$78,8,FALSE)</f>
        <v>1343</v>
      </c>
      <c r="I14" s="6">
        <f>VLOOKUP($A$7:$A$91,qwe!$A$2:$R$78,9,FALSE)</f>
        <v>205036</v>
      </c>
      <c r="J14" s="6">
        <f>VLOOKUP($A$7:$A$91,qwe!$A$2:$R$78,10,FALSE)</f>
        <v>656</v>
      </c>
      <c r="K14" s="6">
        <f>VLOOKUP($A$7:$A$91,qwe!$A$2:$R$78,11,FALSE)</f>
        <v>1028517</v>
      </c>
      <c r="L14" s="6">
        <f>VLOOKUP($A$7:$A$91,qwe!$A$2:$R$78,12,FALSE)</f>
        <v>16393</v>
      </c>
      <c r="M14" s="6">
        <f>VLOOKUP($A$7:$A$91,qwe!$A$2:$R$78,13,FALSE)</f>
        <v>6359410</v>
      </c>
      <c r="N14" s="6">
        <f>VLOOKUP($A$7:$A$91,qwe!$A$2:$R$78,14,FALSE)</f>
        <v>148</v>
      </c>
      <c r="O14" s="6">
        <f>VLOOKUP($A$7:$A$91,qwe!$A$2:$R$78,15,FALSE)</f>
        <v>72868</v>
      </c>
      <c r="P14" s="6">
        <f>VLOOKUP($A$7:$A$91,qwe!$A$2:$R$78,16,FALSE)</f>
        <v>1950</v>
      </c>
      <c r="Q14" s="6">
        <f>VLOOKUP($A$7:$A$91,qwe!$A$2:$R$78,17,FALSE)</f>
        <v>53577</v>
      </c>
      <c r="R14" s="6">
        <f>VLOOKUP($A$7:$A$91,qwe!$A$2:$R$78,18,FALSE)</f>
        <v>237</v>
      </c>
      <c r="S14" s="6">
        <f>VLOOKUP($A$7:$A$91,qwe!$A$2:$X$78,19,FALSE)</f>
        <v>999185</v>
      </c>
      <c r="T14" s="6">
        <f>VLOOKUP($A$7:$A$91,qwe!$A$2:$X$78,20,FALSE)</f>
        <v>1499</v>
      </c>
      <c r="U14" s="6">
        <f>VLOOKUP($A$7:$A$91,qwe!$A$2:$X$78,21,FALSE)</f>
        <v>43863</v>
      </c>
      <c r="V14" s="6">
        <f>VLOOKUP($A$7:$A$91,qwe!$A$2:$X$78,22,FALSE)</f>
        <v>1199</v>
      </c>
      <c r="W14" s="6">
        <f>VLOOKUP($A$7:$A$91,qwe!$A$2:$X$78,23,FALSE)</f>
        <v>4310</v>
      </c>
      <c r="X14" s="6">
        <f>VLOOKUP($A$7:$A$91,qwe!$A$2:$X$78,24,FALSE)</f>
        <v>136</v>
      </c>
    </row>
    <row r="15" spans="1:24" ht="21.75" x14ac:dyDescent="0.2">
      <c r="A15" s="5" t="s">
        <v>18</v>
      </c>
      <c r="B15" s="6">
        <f>VLOOKUP($A$7:$A$91,qwe!$A$2:$R$78,2,FALSE)</f>
        <v>15574</v>
      </c>
      <c r="C15" s="6">
        <f>VLOOKUP($A$7:$A$91,qwe!$A$2:$R$78,3,FALSE)</f>
        <v>29952</v>
      </c>
      <c r="D15" s="6">
        <f>VLOOKUP($A$7:$A$91,qwe!$A$2:$R$78,4,FALSE)</f>
        <v>2135</v>
      </c>
      <c r="E15" s="6">
        <f>VLOOKUP($A$7:$A$91,qwe!$A$2:$R$78,5,FALSE)</f>
        <v>107454</v>
      </c>
      <c r="F15" s="6">
        <f>VLOOKUP($A$7:$A$91,qwe!$A$2:$R$78,6,FALSE)</f>
        <v>2896</v>
      </c>
      <c r="G15" s="6">
        <f>VLOOKUP($A$7:$A$91,qwe!$A$2:$R$78,7,FALSE)</f>
        <v>10346</v>
      </c>
      <c r="H15" s="6">
        <f>VLOOKUP($A$7:$A$91,qwe!$A$2:$R$78,8,FALSE)</f>
        <v>727</v>
      </c>
      <c r="I15" s="6">
        <f>VLOOKUP($A$7:$A$91,qwe!$A$2:$R$78,9,FALSE)</f>
        <v>130939</v>
      </c>
      <c r="J15" s="6">
        <f>VLOOKUP($A$7:$A$91,qwe!$A$2:$R$78,10,FALSE)</f>
        <v>140</v>
      </c>
      <c r="K15" s="6">
        <f>VLOOKUP($A$7:$A$91,qwe!$A$2:$R$78,11,FALSE)</f>
        <v>471428</v>
      </c>
      <c r="L15" s="6">
        <f>VLOOKUP($A$7:$A$91,qwe!$A$2:$R$78,12,FALSE)</f>
        <v>10898</v>
      </c>
      <c r="M15" s="6">
        <f>VLOOKUP($A$7:$A$91,qwe!$A$2:$R$78,13,FALSE)</f>
        <v>25627974</v>
      </c>
      <c r="N15" s="6">
        <f>VLOOKUP($A$7:$A$91,qwe!$A$2:$R$78,14,FALSE)</f>
        <v>174</v>
      </c>
      <c r="O15" s="6">
        <f>VLOOKUP($A$7:$A$91,qwe!$A$2:$R$78,15,FALSE)</f>
        <v>2560509</v>
      </c>
      <c r="P15" s="6">
        <f>VLOOKUP($A$7:$A$91,qwe!$A$2:$R$78,16,FALSE)</f>
        <v>865</v>
      </c>
      <c r="Q15" s="6">
        <f>VLOOKUP($A$7:$A$91,qwe!$A$2:$R$78,17,FALSE)</f>
        <v>636368</v>
      </c>
      <c r="R15" s="6">
        <f>VLOOKUP($A$7:$A$91,qwe!$A$2:$R$78,18,FALSE)</f>
        <v>129</v>
      </c>
      <c r="S15" s="6">
        <f>VLOOKUP($A$7:$A$91,qwe!$A$2:$X$78,19,FALSE)</f>
        <v>192585</v>
      </c>
      <c r="T15" s="6">
        <f>VLOOKUP($A$7:$A$91,qwe!$A$2:$X$78,20,FALSE)</f>
        <v>487</v>
      </c>
      <c r="U15" s="6">
        <f>VLOOKUP($A$7:$A$91,qwe!$A$2:$X$78,21,FALSE)</f>
        <v>26173</v>
      </c>
      <c r="V15" s="6">
        <f>VLOOKUP($A$7:$A$91,qwe!$A$2:$X$78,22,FALSE)</f>
        <v>788</v>
      </c>
      <c r="W15" s="6">
        <f>VLOOKUP($A$7:$A$91,qwe!$A$2:$X$78,23,FALSE)</f>
        <v>2095</v>
      </c>
      <c r="X15" s="6">
        <f>VLOOKUP($A$7:$A$91,qwe!$A$2:$X$78,24,FALSE)</f>
        <v>60</v>
      </c>
    </row>
    <row r="16" spans="1:24" ht="21.75" x14ac:dyDescent="0.2">
      <c r="A16" s="9" t="s">
        <v>2</v>
      </c>
      <c r="B16" s="8">
        <f t="shared" ref="B16:X16" si="8">SUM(B17:B25)</f>
        <v>123006</v>
      </c>
      <c r="C16" s="8">
        <f t="shared" si="8"/>
        <v>224863</v>
      </c>
      <c r="D16" s="8">
        <f t="shared" si="8"/>
        <v>22126</v>
      </c>
      <c r="E16" s="8">
        <f t="shared" si="8"/>
        <v>27523</v>
      </c>
      <c r="F16" s="8">
        <f t="shared" si="8"/>
        <v>611</v>
      </c>
      <c r="G16" s="8">
        <f t="shared" si="8"/>
        <v>57646</v>
      </c>
      <c r="H16" s="8">
        <f t="shared" si="8"/>
        <v>5145</v>
      </c>
      <c r="I16" s="8">
        <f t="shared" si="8"/>
        <v>1389993</v>
      </c>
      <c r="J16" s="8">
        <f t="shared" si="8"/>
        <v>2028</v>
      </c>
      <c r="K16" s="8">
        <f t="shared" ref="K16:L16" si="9">SUM(K17:K25)</f>
        <v>4168442</v>
      </c>
      <c r="L16" s="8">
        <f t="shared" si="9"/>
        <v>104004</v>
      </c>
      <c r="M16" s="8">
        <f t="shared" ref="M16:N16" si="10">SUM(M17:M25)</f>
        <v>79457074</v>
      </c>
      <c r="N16" s="8">
        <f t="shared" si="10"/>
        <v>2871</v>
      </c>
      <c r="O16" s="8">
        <f t="shared" si="8"/>
        <v>27156015</v>
      </c>
      <c r="P16" s="8">
        <f t="shared" si="8"/>
        <v>7497</v>
      </c>
      <c r="Q16" s="8">
        <f t="shared" si="8"/>
        <v>3176946</v>
      </c>
      <c r="R16" s="8">
        <f t="shared" si="8"/>
        <v>1860</v>
      </c>
      <c r="S16" s="8">
        <f t="shared" ref="S16:T16" si="11">SUM(S17:S25)</f>
        <v>822143</v>
      </c>
      <c r="T16" s="8">
        <f t="shared" si="11"/>
        <v>3963</v>
      </c>
      <c r="U16" s="8">
        <f t="shared" si="8"/>
        <v>41163</v>
      </c>
      <c r="V16" s="8">
        <f t="shared" si="8"/>
        <v>1796</v>
      </c>
      <c r="W16" s="8">
        <f t="shared" si="8"/>
        <v>6900</v>
      </c>
      <c r="X16" s="8">
        <f t="shared" si="8"/>
        <v>320</v>
      </c>
    </row>
    <row r="17" spans="1:24" ht="21.75" x14ac:dyDescent="0.2">
      <c r="A17" s="5" t="s">
        <v>19</v>
      </c>
      <c r="B17" s="6">
        <f>VLOOKUP($A$7:$A$91,qwe!$A$2:$R$78,2,FALSE)</f>
        <v>2246</v>
      </c>
      <c r="C17" s="6">
        <f>VLOOKUP($A$7:$A$91,qwe!$A$2:$R$78,3,FALSE)</f>
        <v>561</v>
      </c>
      <c r="D17" s="6">
        <f>VLOOKUP($A$7:$A$91,qwe!$A$2:$R$78,4,FALSE)</f>
        <v>53</v>
      </c>
      <c r="E17" s="6">
        <f>VLOOKUP($A$7:$A$91,qwe!$A$2:$R$78,5,FALSE)</f>
        <v>0</v>
      </c>
      <c r="F17" s="6">
        <f>VLOOKUP($A$7:$A$91,qwe!$A$2:$R$78,6,FALSE)</f>
        <v>0</v>
      </c>
      <c r="G17" s="6">
        <f>VLOOKUP($A$7:$A$91,qwe!$A$2:$R$78,7,FALSE)</f>
        <v>82</v>
      </c>
      <c r="H17" s="6">
        <f>VLOOKUP($A$7:$A$91,qwe!$A$2:$R$78,8,FALSE)</f>
        <v>12</v>
      </c>
      <c r="I17" s="6">
        <f>VLOOKUP($A$7:$A$91,qwe!$A$2:$R$78,9,FALSE)</f>
        <v>0</v>
      </c>
      <c r="J17" s="6">
        <f>VLOOKUP($A$7:$A$91,qwe!$A$2:$R$78,10,FALSE)</f>
        <v>0</v>
      </c>
      <c r="K17" s="6">
        <f>VLOOKUP($A$7:$A$91,qwe!$A$2:$R$78,11,FALSE)</f>
        <v>51317</v>
      </c>
      <c r="L17" s="6">
        <f>VLOOKUP($A$7:$A$91,qwe!$A$2:$R$78,12,FALSE)</f>
        <v>1966</v>
      </c>
      <c r="M17" s="6">
        <f>VLOOKUP($A$7:$A$91,qwe!$A$2:$R$78,13,FALSE)</f>
        <v>328</v>
      </c>
      <c r="N17" s="6">
        <f>VLOOKUP($A$7:$A$91,qwe!$A$2:$R$78,14,FALSE)</f>
        <v>14</v>
      </c>
      <c r="O17" s="6">
        <f>VLOOKUP($A$7:$A$91,qwe!$A$2:$R$78,15,FALSE)</f>
        <v>2544</v>
      </c>
      <c r="P17" s="6">
        <f>VLOOKUP($A$7:$A$91,qwe!$A$2:$R$78,16,FALSE)</f>
        <v>80</v>
      </c>
      <c r="Q17" s="6">
        <f>VLOOKUP($A$7:$A$91,qwe!$A$2:$R$78,17,FALSE)</f>
        <v>1396</v>
      </c>
      <c r="R17" s="6">
        <f>VLOOKUP($A$7:$A$91,qwe!$A$2:$R$78,18,FALSE)</f>
        <v>100</v>
      </c>
      <c r="S17" s="6">
        <f>VLOOKUP($A$7:$A$91,qwe!$A$2:$X$78,19,FALSE)</f>
        <v>6030</v>
      </c>
      <c r="T17" s="6">
        <f>VLOOKUP($A$7:$A$91,qwe!$A$2:$X$78,20,FALSE)</f>
        <v>203</v>
      </c>
      <c r="U17" s="6">
        <f>VLOOKUP($A$7:$A$91,qwe!$A$2:$X$78,21,FALSE)</f>
        <v>452</v>
      </c>
      <c r="V17" s="6">
        <f>VLOOKUP($A$7:$A$91,qwe!$A$2:$X$78,22,FALSE)</f>
        <v>28</v>
      </c>
      <c r="W17" s="6">
        <f>VLOOKUP($A$7:$A$91,qwe!$A$2:$X$78,23,FALSE)</f>
        <v>376</v>
      </c>
      <c r="X17" s="6">
        <f>VLOOKUP($A$7:$A$91,qwe!$A$2:$X$78,24,FALSE)</f>
        <v>10</v>
      </c>
    </row>
    <row r="18" spans="1:24" ht="21.75" x14ac:dyDescent="0.2">
      <c r="A18" s="5" t="s">
        <v>20</v>
      </c>
      <c r="B18" s="6">
        <f>VLOOKUP($A$7:$A$91,qwe!$A$2:$R$78,2,FALSE)</f>
        <v>13294</v>
      </c>
      <c r="C18" s="6">
        <f>VLOOKUP($A$7:$A$91,qwe!$A$2:$R$78,3,FALSE)</f>
        <v>22979</v>
      </c>
      <c r="D18" s="6">
        <f>VLOOKUP($A$7:$A$91,qwe!$A$2:$R$78,4,FALSE)</f>
        <v>1674</v>
      </c>
      <c r="E18" s="6">
        <f>VLOOKUP($A$7:$A$91,qwe!$A$2:$R$78,5,FALSE)</f>
        <v>1063</v>
      </c>
      <c r="F18" s="6">
        <f>VLOOKUP($A$7:$A$91,qwe!$A$2:$R$78,6,FALSE)</f>
        <v>27</v>
      </c>
      <c r="G18" s="6">
        <f>VLOOKUP($A$7:$A$91,qwe!$A$2:$R$78,7,FALSE)</f>
        <v>9534</v>
      </c>
      <c r="H18" s="6">
        <f>VLOOKUP($A$7:$A$91,qwe!$A$2:$R$78,8,FALSE)</f>
        <v>934</v>
      </c>
      <c r="I18" s="6">
        <f>VLOOKUP($A$7:$A$91,qwe!$A$2:$R$78,9,FALSE)</f>
        <v>338102</v>
      </c>
      <c r="J18" s="6">
        <f>VLOOKUP($A$7:$A$91,qwe!$A$2:$R$78,10,FALSE)</f>
        <v>187</v>
      </c>
      <c r="K18" s="6">
        <f>VLOOKUP($A$7:$A$91,qwe!$A$2:$R$78,11,FALSE)</f>
        <v>473083</v>
      </c>
      <c r="L18" s="6">
        <f>VLOOKUP($A$7:$A$91,qwe!$A$2:$R$78,12,FALSE)</f>
        <v>11096</v>
      </c>
      <c r="M18" s="6">
        <f>VLOOKUP($A$7:$A$91,qwe!$A$2:$R$78,13,FALSE)</f>
        <v>36163497</v>
      </c>
      <c r="N18" s="6">
        <f>VLOOKUP($A$7:$A$91,qwe!$A$2:$R$78,14,FALSE)</f>
        <v>359</v>
      </c>
      <c r="O18" s="6">
        <f>VLOOKUP($A$7:$A$91,qwe!$A$2:$R$78,15,FALSE)</f>
        <v>6128761</v>
      </c>
      <c r="P18" s="6">
        <f>VLOOKUP($A$7:$A$91,qwe!$A$2:$R$78,16,FALSE)</f>
        <v>533</v>
      </c>
      <c r="Q18" s="6">
        <f>VLOOKUP($A$7:$A$91,qwe!$A$2:$R$78,17,FALSE)</f>
        <v>138512</v>
      </c>
      <c r="R18" s="6">
        <f>VLOOKUP($A$7:$A$91,qwe!$A$2:$R$78,18,FALSE)</f>
        <v>77</v>
      </c>
      <c r="S18" s="6">
        <f>VLOOKUP($A$7:$A$91,qwe!$A$2:$X$78,19,FALSE)</f>
        <v>167331</v>
      </c>
      <c r="T18" s="6">
        <f>VLOOKUP($A$7:$A$91,qwe!$A$2:$X$78,20,FALSE)</f>
        <v>173</v>
      </c>
      <c r="U18" s="6">
        <f>VLOOKUP($A$7:$A$91,qwe!$A$2:$X$78,21,FALSE)</f>
        <v>7419</v>
      </c>
      <c r="V18" s="6">
        <f>VLOOKUP($A$7:$A$91,qwe!$A$2:$X$78,22,FALSE)</f>
        <v>329</v>
      </c>
      <c r="W18" s="6">
        <f>VLOOKUP($A$7:$A$91,qwe!$A$2:$X$78,23,FALSE)</f>
        <v>2063</v>
      </c>
      <c r="X18" s="6">
        <f>VLOOKUP($A$7:$A$91,qwe!$A$2:$X$78,24,FALSE)</f>
        <v>91</v>
      </c>
    </row>
    <row r="19" spans="1:24" ht="21.75" x14ac:dyDescent="0.2">
      <c r="A19" s="5" t="s">
        <v>21</v>
      </c>
      <c r="B19" s="6">
        <f>VLOOKUP($A$7:$A$91,qwe!$A$2:$R$78,2,FALSE)</f>
        <v>10312</v>
      </c>
      <c r="C19" s="6">
        <f>VLOOKUP($A$7:$A$91,qwe!$A$2:$R$78,3,FALSE)</f>
        <v>18684</v>
      </c>
      <c r="D19" s="6">
        <f>VLOOKUP($A$7:$A$91,qwe!$A$2:$R$78,4,FALSE)</f>
        <v>1770</v>
      </c>
      <c r="E19" s="6">
        <f>VLOOKUP($A$7:$A$91,qwe!$A$2:$R$78,5,FALSE)</f>
        <v>0</v>
      </c>
      <c r="F19" s="6">
        <f>VLOOKUP($A$7:$A$91,qwe!$A$2:$R$78,6,FALSE)</f>
        <v>0</v>
      </c>
      <c r="G19" s="6">
        <f>VLOOKUP($A$7:$A$91,qwe!$A$2:$R$78,7,FALSE)</f>
        <v>1060</v>
      </c>
      <c r="H19" s="6">
        <f>VLOOKUP($A$7:$A$91,qwe!$A$2:$R$78,8,FALSE)</f>
        <v>107</v>
      </c>
      <c r="I19" s="6">
        <f>VLOOKUP($A$7:$A$91,qwe!$A$2:$R$78,9,FALSE)</f>
        <v>171409</v>
      </c>
      <c r="J19" s="6">
        <f>VLOOKUP($A$7:$A$91,qwe!$A$2:$R$78,10,FALSE)</f>
        <v>105</v>
      </c>
      <c r="K19" s="6">
        <f>VLOOKUP($A$7:$A$91,qwe!$A$2:$R$78,11,FALSE)</f>
        <v>454803</v>
      </c>
      <c r="L19" s="6">
        <f>VLOOKUP($A$7:$A$91,qwe!$A$2:$R$78,12,FALSE)</f>
        <v>8896</v>
      </c>
      <c r="M19" s="6">
        <f>VLOOKUP($A$7:$A$91,qwe!$A$2:$R$78,13,FALSE)</f>
        <v>4358967</v>
      </c>
      <c r="N19" s="6">
        <f>VLOOKUP($A$7:$A$91,qwe!$A$2:$R$78,14,FALSE)</f>
        <v>195</v>
      </c>
      <c r="O19" s="6">
        <f>VLOOKUP($A$7:$A$91,qwe!$A$2:$R$78,15,FALSE)</f>
        <v>372398</v>
      </c>
      <c r="P19" s="6">
        <f>VLOOKUP($A$7:$A$91,qwe!$A$2:$R$78,16,FALSE)</f>
        <v>326</v>
      </c>
      <c r="Q19" s="6">
        <f>VLOOKUP($A$7:$A$91,qwe!$A$2:$R$78,17,FALSE)</f>
        <v>369342</v>
      </c>
      <c r="R19" s="6">
        <f>VLOOKUP($A$7:$A$91,qwe!$A$2:$R$78,18,FALSE)</f>
        <v>64</v>
      </c>
      <c r="S19" s="6">
        <f>VLOOKUP($A$7:$A$91,qwe!$A$2:$X$78,19,FALSE)</f>
        <v>18689</v>
      </c>
      <c r="T19" s="6">
        <f>VLOOKUP($A$7:$A$91,qwe!$A$2:$X$78,20,FALSE)</f>
        <v>124</v>
      </c>
      <c r="U19" s="6">
        <f>VLOOKUP($A$7:$A$91,qwe!$A$2:$X$78,21,FALSE)</f>
        <v>1220</v>
      </c>
      <c r="V19" s="6">
        <f>VLOOKUP($A$7:$A$91,qwe!$A$2:$X$78,22,FALSE)</f>
        <v>48</v>
      </c>
      <c r="W19" s="6">
        <f>VLOOKUP($A$7:$A$91,qwe!$A$2:$X$78,23,FALSE)</f>
        <v>185</v>
      </c>
      <c r="X19" s="6">
        <f>VLOOKUP($A$7:$A$91,qwe!$A$2:$X$78,24,FALSE)</f>
        <v>9</v>
      </c>
    </row>
    <row r="20" spans="1:24" ht="21.75" x14ac:dyDescent="0.2">
      <c r="A20" s="5" t="s">
        <v>22</v>
      </c>
      <c r="B20" s="6">
        <f>VLOOKUP($A$7:$A$91,qwe!$A$2:$R$78,2,FALSE)</f>
        <v>9429</v>
      </c>
      <c r="C20" s="6">
        <f>VLOOKUP($A$7:$A$91,qwe!$A$2:$R$78,3,FALSE)</f>
        <v>2989</v>
      </c>
      <c r="D20" s="6">
        <f>VLOOKUP($A$7:$A$91,qwe!$A$2:$R$78,4,FALSE)</f>
        <v>379</v>
      </c>
      <c r="E20" s="6">
        <f>VLOOKUP($A$7:$A$91,qwe!$A$2:$R$78,5,FALSE)</f>
        <v>3251</v>
      </c>
      <c r="F20" s="6">
        <f>VLOOKUP($A$7:$A$91,qwe!$A$2:$R$78,6,FALSE)</f>
        <v>64</v>
      </c>
      <c r="G20" s="6">
        <f>VLOOKUP($A$7:$A$91,qwe!$A$2:$R$78,7,FALSE)</f>
        <v>572</v>
      </c>
      <c r="H20" s="6">
        <f>VLOOKUP($A$7:$A$91,qwe!$A$2:$R$78,8,FALSE)</f>
        <v>39</v>
      </c>
      <c r="I20" s="6">
        <f>VLOOKUP($A$7:$A$91,qwe!$A$2:$R$78,9,FALSE)</f>
        <v>86397</v>
      </c>
      <c r="J20" s="6">
        <f>VLOOKUP($A$7:$A$91,qwe!$A$2:$R$78,10,FALSE)</f>
        <v>112</v>
      </c>
      <c r="K20" s="6">
        <f>VLOOKUP($A$7:$A$91,qwe!$A$2:$R$78,11,FALSE)</f>
        <v>254074</v>
      </c>
      <c r="L20" s="6">
        <f>VLOOKUP($A$7:$A$91,qwe!$A$2:$R$78,12,FALSE)</f>
        <v>8046</v>
      </c>
      <c r="M20" s="6">
        <f>VLOOKUP($A$7:$A$91,qwe!$A$2:$R$78,13,FALSE)</f>
        <v>3568288</v>
      </c>
      <c r="N20" s="6">
        <f>VLOOKUP($A$7:$A$91,qwe!$A$2:$R$78,14,FALSE)</f>
        <v>269</v>
      </c>
      <c r="O20" s="6">
        <f>VLOOKUP($A$7:$A$91,qwe!$A$2:$R$78,15,FALSE)</f>
        <v>750636</v>
      </c>
      <c r="P20" s="6">
        <f>VLOOKUP($A$7:$A$91,qwe!$A$2:$R$78,16,FALSE)</f>
        <v>742</v>
      </c>
      <c r="Q20" s="6">
        <f>VLOOKUP($A$7:$A$91,qwe!$A$2:$R$78,17,FALSE)</f>
        <v>19507</v>
      </c>
      <c r="R20" s="6">
        <f>VLOOKUP($A$7:$A$91,qwe!$A$2:$R$78,18,FALSE)</f>
        <v>145</v>
      </c>
      <c r="S20" s="6">
        <f>VLOOKUP($A$7:$A$91,qwe!$A$2:$X$78,19,FALSE)</f>
        <v>11595</v>
      </c>
      <c r="T20" s="6">
        <f>VLOOKUP($A$7:$A$91,qwe!$A$2:$X$78,20,FALSE)</f>
        <v>121</v>
      </c>
      <c r="U20" s="6">
        <f>VLOOKUP($A$7:$A$91,qwe!$A$2:$X$78,21,FALSE)</f>
        <v>509</v>
      </c>
      <c r="V20" s="6">
        <f>VLOOKUP($A$7:$A$91,qwe!$A$2:$X$78,22,FALSE)</f>
        <v>39</v>
      </c>
      <c r="W20" s="6">
        <f>VLOOKUP($A$7:$A$91,qwe!$A$2:$X$78,23,FALSE)</f>
        <v>69</v>
      </c>
      <c r="X20" s="6">
        <f>VLOOKUP($A$7:$A$91,qwe!$A$2:$X$78,24,FALSE)</f>
        <v>5</v>
      </c>
    </row>
    <row r="21" spans="1:24" ht="21.75" x14ac:dyDescent="0.2">
      <c r="A21" s="5" t="s">
        <v>23</v>
      </c>
      <c r="B21" s="6">
        <f>VLOOKUP($A$7:$A$91,qwe!$A$2:$R$78,2,FALSE)</f>
        <v>4300</v>
      </c>
      <c r="C21" s="6">
        <f>VLOOKUP($A$7:$A$91,qwe!$A$2:$R$78,3,FALSE)</f>
        <v>1631</v>
      </c>
      <c r="D21" s="6">
        <f>VLOOKUP($A$7:$A$91,qwe!$A$2:$R$78,4,FALSE)</f>
        <v>175</v>
      </c>
      <c r="E21" s="6">
        <f>VLOOKUP($A$7:$A$91,qwe!$A$2:$R$78,5,FALSE)</f>
        <v>0</v>
      </c>
      <c r="F21" s="6">
        <f>VLOOKUP($A$7:$A$91,qwe!$A$2:$R$78,6,FALSE)</f>
        <v>0</v>
      </c>
      <c r="G21" s="6">
        <f>VLOOKUP($A$7:$A$91,qwe!$A$2:$R$78,7,FALSE)</f>
        <v>546</v>
      </c>
      <c r="H21" s="6">
        <f>VLOOKUP($A$7:$A$91,qwe!$A$2:$R$78,8,FALSE)</f>
        <v>64</v>
      </c>
      <c r="I21" s="6">
        <f>VLOOKUP($A$7:$A$91,qwe!$A$2:$R$78,9,FALSE)</f>
        <v>91293</v>
      </c>
      <c r="J21" s="6">
        <f>VLOOKUP($A$7:$A$91,qwe!$A$2:$R$78,10,FALSE)</f>
        <v>76</v>
      </c>
      <c r="K21" s="6">
        <f>VLOOKUP($A$7:$A$91,qwe!$A$2:$R$78,11,FALSE)</f>
        <v>100850</v>
      </c>
      <c r="L21" s="6">
        <f>VLOOKUP($A$7:$A$91,qwe!$A$2:$R$78,12,FALSE)</f>
        <v>3722</v>
      </c>
      <c r="M21" s="6">
        <f>VLOOKUP($A$7:$A$91,qwe!$A$2:$R$78,13,FALSE)</f>
        <v>406520</v>
      </c>
      <c r="N21" s="6">
        <f>VLOOKUP($A$7:$A$91,qwe!$A$2:$R$78,14,FALSE)</f>
        <v>9</v>
      </c>
      <c r="O21" s="6">
        <f>VLOOKUP($A$7:$A$91,qwe!$A$2:$R$78,15,FALSE)</f>
        <v>28445</v>
      </c>
      <c r="P21" s="6">
        <f>VLOOKUP($A$7:$A$91,qwe!$A$2:$R$78,16,FALSE)</f>
        <v>60</v>
      </c>
      <c r="Q21" s="6">
        <f>VLOOKUP($A$7:$A$91,qwe!$A$2:$R$78,17,FALSE)</f>
        <v>521</v>
      </c>
      <c r="R21" s="6">
        <f>VLOOKUP($A$7:$A$91,qwe!$A$2:$R$78,18,FALSE)</f>
        <v>23</v>
      </c>
      <c r="S21" s="6">
        <f>VLOOKUP($A$7:$A$91,qwe!$A$2:$X$78,19,FALSE)</f>
        <v>4758</v>
      </c>
      <c r="T21" s="6">
        <f>VLOOKUP($A$7:$A$91,qwe!$A$2:$X$78,20,FALSE)</f>
        <v>40</v>
      </c>
      <c r="U21" s="6">
        <f>VLOOKUP($A$7:$A$91,qwe!$A$2:$X$78,21,FALSE)</f>
        <v>449</v>
      </c>
      <c r="V21" s="6">
        <f>VLOOKUP($A$7:$A$91,qwe!$A$2:$X$78,22,FALSE)</f>
        <v>22</v>
      </c>
      <c r="W21" s="6">
        <f>VLOOKUP($A$7:$A$91,qwe!$A$2:$X$78,23,FALSE)</f>
        <v>68</v>
      </c>
      <c r="X21" s="6">
        <f>VLOOKUP($A$7:$A$91,qwe!$A$2:$X$78,24,FALSE)</f>
        <v>3</v>
      </c>
    </row>
    <row r="22" spans="1:24" ht="21.75" x14ac:dyDescent="0.2">
      <c r="A22" s="5" t="s">
        <v>24</v>
      </c>
      <c r="B22" s="6">
        <f>VLOOKUP($A$7:$A$91,qwe!$A$2:$R$78,2,FALSE)</f>
        <v>17587</v>
      </c>
      <c r="C22" s="6">
        <f>VLOOKUP($A$7:$A$91,qwe!$A$2:$R$78,3,FALSE)</f>
        <v>23807</v>
      </c>
      <c r="D22" s="6">
        <f>VLOOKUP($A$7:$A$91,qwe!$A$2:$R$78,4,FALSE)</f>
        <v>3091</v>
      </c>
      <c r="E22" s="6">
        <f>VLOOKUP($A$7:$A$91,qwe!$A$2:$R$78,5,FALSE)</f>
        <v>142</v>
      </c>
      <c r="F22" s="6">
        <f>VLOOKUP($A$7:$A$91,qwe!$A$2:$R$78,6,FALSE)</f>
        <v>3</v>
      </c>
      <c r="G22" s="6">
        <f>VLOOKUP($A$7:$A$91,qwe!$A$2:$R$78,7,FALSE)</f>
        <v>3928</v>
      </c>
      <c r="H22" s="6">
        <f>VLOOKUP($A$7:$A$91,qwe!$A$2:$R$78,8,FALSE)</f>
        <v>346</v>
      </c>
      <c r="I22" s="6">
        <f>VLOOKUP($A$7:$A$91,qwe!$A$2:$R$78,9,FALSE)</f>
        <v>239127</v>
      </c>
      <c r="J22" s="6">
        <f>VLOOKUP($A$7:$A$91,qwe!$A$2:$R$78,10,FALSE)</f>
        <v>346</v>
      </c>
      <c r="K22" s="6">
        <f>VLOOKUP($A$7:$A$91,qwe!$A$2:$R$78,11,FALSE)</f>
        <v>477705</v>
      </c>
      <c r="L22" s="6">
        <f>VLOOKUP($A$7:$A$91,qwe!$A$2:$R$78,12,FALSE)</f>
        <v>13203</v>
      </c>
      <c r="M22" s="6">
        <f>VLOOKUP($A$7:$A$91,qwe!$A$2:$R$78,13,FALSE)</f>
        <v>4545046</v>
      </c>
      <c r="N22" s="6">
        <f>VLOOKUP($A$7:$A$91,qwe!$A$2:$R$78,14,FALSE)</f>
        <v>291</v>
      </c>
      <c r="O22" s="6">
        <f>VLOOKUP($A$7:$A$91,qwe!$A$2:$R$78,15,FALSE)</f>
        <v>8703313</v>
      </c>
      <c r="P22" s="6">
        <f>VLOOKUP($A$7:$A$91,qwe!$A$2:$R$78,16,FALSE)</f>
        <v>1012</v>
      </c>
      <c r="Q22" s="6">
        <f>VLOOKUP($A$7:$A$91,qwe!$A$2:$R$78,17,FALSE)</f>
        <v>717073</v>
      </c>
      <c r="R22" s="6">
        <f>VLOOKUP($A$7:$A$91,qwe!$A$2:$R$78,18,FALSE)</f>
        <v>600</v>
      </c>
      <c r="S22" s="6">
        <f>VLOOKUP($A$7:$A$91,qwe!$A$2:$X$78,19,FALSE)</f>
        <v>461947</v>
      </c>
      <c r="T22" s="6">
        <f>VLOOKUP($A$7:$A$91,qwe!$A$2:$X$78,20,FALSE)</f>
        <v>1629</v>
      </c>
      <c r="U22" s="6">
        <f>VLOOKUP($A$7:$A$91,qwe!$A$2:$X$78,21,FALSE)</f>
        <v>8895</v>
      </c>
      <c r="V22" s="6">
        <f>VLOOKUP($A$7:$A$91,qwe!$A$2:$X$78,22,FALSE)</f>
        <v>441</v>
      </c>
      <c r="W22" s="6">
        <f>VLOOKUP($A$7:$A$91,qwe!$A$2:$X$78,23,FALSE)</f>
        <v>1782</v>
      </c>
      <c r="X22" s="6">
        <f>VLOOKUP($A$7:$A$91,qwe!$A$2:$X$78,24,FALSE)</f>
        <v>105</v>
      </c>
    </row>
    <row r="23" spans="1:24" ht="21.75" x14ac:dyDescent="0.2">
      <c r="A23" s="5" t="s">
        <v>25</v>
      </c>
      <c r="B23" s="6">
        <f>VLOOKUP($A$7:$A$91,qwe!$A$2:$R$78,2,FALSE)</f>
        <v>19750</v>
      </c>
      <c r="C23" s="6">
        <f>VLOOKUP($A$7:$A$91,qwe!$A$2:$R$78,3,FALSE)</f>
        <v>20453</v>
      </c>
      <c r="D23" s="6">
        <f>VLOOKUP($A$7:$A$91,qwe!$A$2:$R$78,4,FALSE)</f>
        <v>2172</v>
      </c>
      <c r="E23" s="6">
        <f>VLOOKUP($A$7:$A$91,qwe!$A$2:$R$78,5,FALSE)</f>
        <v>213</v>
      </c>
      <c r="F23" s="6">
        <f>VLOOKUP($A$7:$A$91,qwe!$A$2:$R$78,6,FALSE)</f>
        <v>2</v>
      </c>
      <c r="G23" s="6">
        <f>VLOOKUP($A$7:$A$91,qwe!$A$2:$R$78,7,FALSE)</f>
        <v>13443</v>
      </c>
      <c r="H23" s="6">
        <f>VLOOKUP($A$7:$A$91,qwe!$A$2:$R$78,8,FALSE)</f>
        <v>1139</v>
      </c>
      <c r="I23" s="6">
        <f>VLOOKUP($A$7:$A$91,qwe!$A$2:$R$78,9,FALSE)</f>
        <v>340340</v>
      </c>
      <c r="J23" s="6">
        <f>VLOOKUP($A$7:$A$91,qwe!$A$2:$R$78,10,FALSE)</f>
        <v>505</v>
      </c>
      <c r="K23" s="6">
        <f>VLOOKUP($A$7:$A$91,qwe!$A$2:$R$78,11,FALSE)</f>
        <v>719882</v>
      </c>
      <c r="L23" s="6">
        <f>VLOOKUP($A$7:$A$91,qwe!$A$2:$R$78,12,FALSE)</f>
        <v>16997</v>
      </c>
      <c r="M23" s="6">
        <f>VLOOKUP($A$7:$A$91,qwe!$A$2:$R$78,13,FALSE)</f>
        <v>27295023</v>
      </c>
      <c r="N23" s="6">
        <f>VLOOKUP($A$7:$A$91,qwe!$A$2:$R$78,14,FALSE)</f>
        <v>675</v>
      </c>
      <c r="O23" s="6">
        <f>VLOOKUP($A$7:$A$91,qwe!$A$2:$R$78,15,FALSE)</f>
        <v>2441509</v>
      </c>
      <c r="P23" s="6">
        <f>VLOOKUP($A$7:$A$91,qwe!$A$2:$R$78,16,FALSE)</f>
        <v>701</v>
      </c>
      <c r="Q23" s="6">
        <f>VLOOKUP($A$7:$A$91,qwe!$A$2:$R$78,17,FALSE)</f>
        <v>1229528</v>
      </c>
      <c r="R23" s="6">
        <f>VLOOKUP($A$7:$A$91,qwe!$A$2:$R$78,18,FALSE)</f>
        <v>145</v>
      </c>
      <c r="S23" s="6">
        <f>VLOOKUP($A$7:$A$91,qwe!$A$2:$X$78,19,FALSE)</f>
        <v>66976</v>
      </c>
      <c r="T23" s="6">
        <f>VLOOKUP($A$7:$A$91,qwe!$A$2:$X$78,20,FALSE)</f>
        <v>410</v>
      </c>
      <c r="U23" s="6">
        <f>VLOOKUP($A$7:$A$91,qwe!$A$2:$X$78,21,FALSE)</f>
        <v>2015</v>
      </c>
      <c r="V23" s="6">
        <f>VLOOKUP($A$7:$A$91,qwe!$A$2:$X$78,22,FALSE)</f>
        <v>109</v>
      </c>
      <c r="W23" s="6">
        <f>VLOOKUP($A$7:$A$91,qwe!$A$2:$X$78,23,FALSE)</f>
        <v>715</v>
      </c>
      <c r="X23" s="6">
        <f>VLOOKUP($A$7:$A$91,qwe!$A$2:$X$78,24,FALSE)</f>
        <v>34</v>
      </c>
    </row>
    <row r="24" spans="1:24" ht="21.75" x14ac:dyDescent="0.2">
      <c r="A24" s="5" t="s">
        <v>26</v>
      </c>
      <c r="B24" s="6">
        <f>VLOOKUP($A$7:$A$91,qwe!$A$2:$R$78,2,FALSE)</f>
        <v>10304</v>
      </c>
      <c r="C24" s="6">
        <f>VLOOKUP($A$7:$A$91,qwe!$A$2:$R$78,3,FALSE)</f>
        <v>12138</v>
      </c>
      <c r="D24" s="6">
        <f>VLOOKUP($A$7:$A$91,qwe!$A$2:$R$78,4,FALSE)</f>
        <v>1012</v>
      </c>
      <c r="E24" s="6">
        <f>VLOOKUP($A$7:$A$91,qwe!$A$2:$R$78,5,FALSE)</f>
        <v>53</v>
      </c>
      <c r="F24" s="6">
        <f>VLOOKUP($A$7:$A$91,qwe!$A$2:$R$78,6,FALSE)</f>
        <v>1</v>
      </c>
      <c r="G24" s="6">
        <f>VLOOKUP($A$7:$A$91,qwe!$A$2:$R$78,7,FALSE)</f>
        <v>13740</v>
      </c>
      <c r="H24" s="6">
        <f>VLOOKUP($A$7:$A$91,qwe!$A$2:$R$78,8,FALSE)</f>
        <v>1096</v>
      </c>
      <c r="I24" s="6">
        <f>VLOOKUP($A$7:$A$91,qwe!$A$2:$R$78,9,FALSE)</f>
        <v>92432</v>
      </c>
      <c r="J24" s="6">
        <f>VLOOKUP($A$7:$A$91,qwe!$A$2:$R$78,10,FALSE)</f>
        <v>53</v>
      </c>
      <c r="K24" s="6">
        <f>VLOOKUP($A$7:$A$91,qwe!$A$2:$R$78,11,FALSE)</f>
        <v>294074</v>
      </c>
      <c r="L24" s="6">
        <f>VLOOKUP($A$7:$A$91,qwe!$A$2:$R$78,12,FALSE)</f>
        <v>8323</v>
      </c>
      <c r="M24" s="6">
        <f>VLOOKUP($A$7:$A$91,qwe!$A$2:$R$78,13,FALSE)</f>
        <v>2809314</v>
      </c>
      <c r="N24" s="6">
        <f>VLOOKUP($A$7:$A$91,qwe!$A$2:$R$78,14,FALSE)</f>
        <v>268</v>
      </c>
      <c r="O24" s="6">
        <f>VLOOKUP($A$7:$A$91,qwe!$A$2:$R$78,15,FALSE)</f>
        <v>8365405</v>
      </c>
      <c r="P24" s="6">
        <f>VLOOKUP($A$7:$A$91,qwe!$A$2:$R$78,16,FALSE)</f>
        <v>866</v>
      </c>
      <c r="Q24" s="6">
        <f>VLOOKUP($A$7:$A$91,qwe!$A$2:$R$78,17,FALSE)</f>
        <v>545982</v>
      </c>
      <c r="R24" s="6">
        <f>VLOOKUP($A$7:$A$91,qwe!$A$2:$R$78,18,FALSE)</f>
        <v>292</v>
      </c>
      <c r="S24" s="6">
        <f>VLOOKUP($A$7:$A$91,qwe!$A$2:$X$78,19,FALSE)</f>
        <v>65049</v>
      </c>
      <c r="T24" s="6">
        <f>VLOOKUP($A$7:$A$91,qwe!$A$2:$X$78,20,FALSE)</f>
        <v>351</v>
      </c>
      <c r="U24" s="6">
        <f>VLOOKUP($A$7:$A$91,qwe!$A$2:$X$78,21,FALSE)</f>
        <v>3229</v>
      </c>
      <c r="V24" s="6">
        <f>VLOOKUP($A$7:$A$91,qwe!$A$2:$X$78,22,FALSE)</f>
        <v>119</v>
      </c>
      <c r="W24" s="6">
        <f>VLOOKUP($A$7:$A$91,qwe!$A$2:$X$78,23,FALSE)</f>
        <v>555</v>
      </c>
      <c r="X24" s="6">
        <f>VLOOKUP($A$7:$A$91,qwe!$A$2:$X$78,24,FALSE)</f>
        <v>21</v>
      </c>
    </row>
    <row r="25" spans="1:24" ht="21.75" x14ac:dyDescent="0.2">
      <c r="A25" s="5" t="s">
        <v>27</v>
      </c>
      <c r="B25" s="6">
        <f>VLOOKUP($A$7:$A$91,qwe!$A$2:$R$78,2,FALSE)</f>
        <v>35784</v>
      </c>
      <c r="C25" s="6">
        <f>VLOOKUP($A$7:$A$91,qwe!$A$2:$R$78,3,FALSE)</f>
        <v>121621</v>
      </c>
      <c r="D25" s="6">
        <f>VLOOKUP($A$7:$A$91,qwe!$A$2:$R$78,4,FALSE)</f>
        <v>11800</v>
      </c>
      <c r="E25" s="6">
        <f>VLOOKUP($A$7:$A$91,qwe!$A$2:$R$78,5,FALSE)</f>
        <v>22801</v>
      </c>
      <c r="F25" s="6">
        <f>VLOOKUP($A$7:$A$91,qwe!$A$2:$R$78,6,FALSE)</f>
        <v>514</v>
      </c>
      <c r="G25" s="6">
        <f>VLOOKUP($A$7:$A$91,qwe!$A$2:$R$78,7,FALSE)</f>
        <v>14741</v>
      </c>
      <c r="H25" s="6">
        <f>VLOOKUP($A$7:$A$91,qwe!$A$2:$R$78,8,FALSE)</f>
        <v>1408</v>
      </c>
      <c r="I25" s="6">
        <f>VLOOKUP($A$7:$A$91,qwe!$A$2:$R$78,9,FALSE)</f>
        <v>30893</v>
      </c>
      <c r="J25" s="6">
        <f>VLOOKUP($A$7:$A$91,qwe!$A$2:$R$78,10,FALSE)</f>
        <v>644</v>
      </c>
      <c r="K25" s="6">
        <f>VLOOKUP($A$7:$A$91,qwe!$A$2:$R$78,11,FALSE)</f>
        <v>1342654</v>
      </c>
      <c r="L25" s="6">
        <f>VLOOKUP($A$7:$A$91,qwe!$A$2:$R$78,12,FALSE)</f>
        <v>31755</v>
      </c>
      <c r="M25" s="6">
        <f>VLOOKUP($A$7:$A$91,qwe!$A$2:$R$78,13,FALSE)</f>
        <v>310091</v>
      </c>
      <c r="N25" s="6">
        <f>VLOOKUP($A$7:$A$91,qwe!$A$2:$R$78,14,FALSE)</f>
        <v>791</v>
      </c>
      <c r="O25" s="6">
        <f>VLOOKUP($A$7:$A$91,qwe!$A$2:$R$78,15,FALSE)</f>
        <v>363004</v>
      </c>
      <c r="P25" s="6">
        <f>VLOOKUP($A$7:$A$91,qwe!$A$2:$R$78,16,FALSE)</f>
        <v>3177</v>
      </c>
      <c r="Q25" s="6">
        <f>VLOOKUP($A$7:$A$91,qwe!$A$2:$R$78,17,FALSE)</f>
        <v>155085</v>
      </c>
      <c r="R25" s="6">
        <f>VLOOKUP($A$7:$A$91,qwe!$A$2:$R$78,18,FALSE)</f>
        <v>414</v>
      </c>
      <c r="S25" s="6">
        <f>VLOOKUP($A$7:$A$91,qwe!$A$2:$X$78,19,FALSE)</f>
        <v>19768</v>
      </c>
      <c r="T25" s="6">
        <f>VLOOKUP($A$7:$A$91,qwe!$A$2:$X$78,20,FALSE)</f>
        <v>912</v>
      </c>
      <c r="U25" s="6">
        <f>VLOOKUP($A$7:$A$91,qwe!$A$2:$X$78,21,FALSE)</f>
        <v>16975</v>
      </c>
      <c r="V25" s="6">
        <f>VLOOKUP($A$7:$A$91,qwe!$A$2:$X$78,22,FALSE)</f>
        <v>661</v>
      </c>
      <c r="W25" s="6">
        <f>VLOOKUP($A$7:$A$91,qwe!$A$2:$X$78,23,FALSE)</f>
        <v>1087</v>
      </c>
      <c r="X25" s="6">
        <f>VLOOKUP($A$7:$A$91,qwe!$A$2:$X$78,24,FALSE)</f>
        <v>42</v>
      </c>
    </row>
    <row r="26" spans="1:24" ht="21.75" x14ac:dyDescent="0.2">
      <c r="A26" s="9" t="s">
        <v>3</v>
      </c>
      <c r="B26" s="8">
        <f>SUM(B27:B34)</f>
        <v>1039630</v>
      </c>
      <c r="C26" s="8">
        <f t="shared" ref="C26:X26" si="12">SUM(C27:C34)</f>
        <v>3296453</v>
      </c>
      <c r="D26" s="8">
        <f t="shared" si="12"/>
        <v>576416</v>
      </c>
      <c r="E26" s="8">
        <f t="shared" si="12"/>
        <v>113315</v>
      </c>
      <c r="F26" s="8">
        <f t="shared" si="12"/>
        <v>3297</v>
      </c>
      <c r="G26" s="8">
        <f t="shared" si="12"/>
        <v>715752</v>
      </c>
      <c r="H26" s="8">
        <f t="shared" si="12"/>
        <v>147308</v>
      </c>
      <c r="I26" s="8">
        <f t="shared" si="12"/>
        <v>1384754</v>
      </c>
      <c r="J26" s="8">
        <f t="shared" si="12"/>
        <v>36496</v>
      </c>
      <c r="K26" s="8">
        <f t="shared" ref="K26:L26" si="13">SUM(K27:K34)</f>
        <v>28945343</v>
      </c>
      <c r="L26" s="8">
        <f t="shared" si="13"/>
        <v>749932</v>
      </c>
      <c r="M26" s="8">
        <f t="shared" ref="M26:N26" si="14">SUM(M27:M34)</f>
        <v>39233185</v>
      </c>
      <c r="N26" s="8">
        <f t="shared" si="14"/>
        <v>8921</v>
      </c>
      <c r="O26" s="8">
        <f t="shared" si="12"/>
        <v>4372380</v>
      </c>
      <c r="P26" s="8">
        <f t="shared" si="12"/>
        <v>36660</v>
      </c>
      <c r="Q26" s="8">
        <f t="shared" si="12"/>
        <v>783577</v>
      </c>
      <c r="R26" s="8">
        <f t="shared" si="12"/>
        <v>8063</v>
      </c>
      <c r="S26" s="8">
        <f t="shared" ref="S26:T26" si="15">SUM(S27:S34)</f>
        <v>1573345</v>
      </c>
      <c r="T26" s="8">
        <f t="shared" si="15"/>
        <v>25075</v>
      </c>
      <c r="U26" s="8">
        <f t="shared" si="12"/>
        <v>199901</v>
      </c>
      <c r="V26" s="8">
        <f t="shared" si="12"/>
        <v>8515</v>
      </c>
      <c r="W26" s="8">
        <f t="shared" si="12"/>
        <v>9270</v>
      </c>
      <c r="X26" s="8">
        <f t="shared" si="12"/>
        <v>464</v>
      </c>
    </row>
    <row r="27" spans="1:24" ht="21.75" x14ac:dyDescent="0.2">
      <c r="A27" s="5" t="s">
        <v>28</v>
      </c>
      <c r="B27" s="6">
        <f>VLOOKUP($A$7:$A$91,qwe!$A$2:$R$78,2,FALSE)</f>
        <v>200227</v>
      </c>
      <c r="C27" s="6">
        <f>VLOOKUP($A$7:$A$91,qwe!$A$2:$R$78,3,FALSE)</f>
        <v>586038</v>
      </c>
      <c r="D27" s="6">
        <f>VLOOKUP($A$7:$A$91,qwe!$A$2:$R$78,4,FALSE)</f>
        <v>71936</v>
      </c>
      <c r="E27" s="6">
        <f>VLOOKUP($A$7:$A$91,qwe!$A$2:$R$78,5,FALSE)</f>
        <v>97768</v>
      </c>
      <c r="F27" s="6">
        <f>VLOOKUP($A$7:$A$91,qwe!$A$2:$R$78,6,FALSE)</f>
        <v>2829</v>
      </c>
      <c r="G27" s="6">
        <f>VLOOKUP($A$7:$A$91,qwe!$A$2:$R$78,7,FALSE)</f>
        <v>89836</v>
      </c>
      <c r="H27" s="6">
        <f>VLOOKUP($A$7:$A$91,qwe!$A$2:$R$78,8,FALSE)</f>
        <v>12888</v>
      </c>
      <c r="I27" s="6">
        <f>VLOOKUP($A$7:$A$91,qwe!$A$2:$R$78,9,FALSE)</f>
        <v>428089</v>
      </c>
      <c r="J27" s="6">
        <f>VLOOKUP($A$7:$A$91,qwe!$A$2:$R$78,10,FALSE)</f>
        <v>6345</v>
      </c>
      <c r="K27" s="6">
        <f>VLOOKUP($A$7:$A$91,qwe!$A$2:$R$78,11,FALSE)</f>
        <v>5965209</v>
      </c>
      <c r="L27" s="6">
        <f>VLOOKUP($A$7:$A$91,qwe!$A$2:$R$78,12,FALSE)</f>
        <v>165554</v>
      </c>
      <c r="M27" s="6">
        <f>VLOOKUP($A$7:$A$91,qwe!$A$2:$R$78,13,FALSE)</f>
        <v>22098412</v>
      </c>
      <c r="N27" s="6">
        <f>VLOOKUP($A$7:$A$91,qwe!$A$2:$R$78,14,FALSE)</f>
        <v>3044</v>
      </c>
      <c r="O27" s="6">
        <f>VLOOKUP($A$7:$A$91,qwe!$A$2:$R$78,15,FALSE)</f>
        <v>1024214</v>
      </c>
      <c r="P27" s="6">
        <f>VLOOKUP($A$7:$A$91,qwe!$A$2:$R$78,16,FALSE)</f>
        <v>10537</v>
      </c>
      <c r="Q27" s="6">
        <f>VLOOKUP($A$7:$A$91,qwe!$A$2:$R$78,17,FALSE)</f>
        <v>391498</v>
      </c>
      <c r="R27" s="6">
        <f>VLOOKUP($A$7:$A$91,qwe!$A$2:$R$78,18,FALSE)</f>
        <v>2591</v>
      </c>
      <c r="S27" s="6">
        <f>VLOOKUP($A$7:$A$91,qwe!$A$2:$X$78,19,FALSE)</f>
        <v>696968</v>
      </c>
      <c r="T27" s="6">
        <f>VLOOKUP($A$7:$A$91,qwe!$A$2:$X$78,20,FALSE)</f>
        <v>6266</v>
      </c>
      <c r="U27" s="6">
        <f>VLOOKUP($A$7:$A$91,qwe!$A$2:$X$78,21,FALSE)</f>
        <v>122656</v>
      </c>
      <c r="V27" s="6">
        <f>VLOOKUP($A$7:$A$91,qwe!$A$2:$X$78,22,FALSE)</f>
        <v>4462</v>
      </c>
      <c r="W27" s="6">
        <f>VLOOKUP($A$7:$A$91,qwe!$A$2:$X$78,23,FALSE)</f>
        <v>4283</v>
      </c>
      <c r="X27" s="6">
        <f>VLOOKUP($A$7:$A$91,qwe!$A$2:$X$78,24,FALSE)</f>
        <v>171</v>
      </c>
    </row>
    <row r="28" spans="1:24" ht="21.75" x14ac:dyDescent="0.2">
      <c r="A28" s="5" t="s">
        <v>29</v>
      </c>
      <c r="B28" s="6">
        <f>VLOOKUP($A$7:$A$91,qwe!$A$2:$R$78,2,FALSE)</f>
        <v>161853</v>
      </c>
      <c r="C28" s="6">
        <f>VLOOKUP($A$7:$A$91,qwe!$A$2:$R$78,3,FALSE)</f>
        <v>577519</v>
      </c>
      <c r="D28" s="6">
        <f>VLOOKUP($A$7:$A$91,qwe!$A$2:$R$78,4,FALSE)</f>
        <v>89038</v>
      </c>
      <c r="E28" s="6">
        <f>VLOOKUP($A$7:$A$91,qwe!$A$2:$R$78,5,FALSE)</f>
        <v>4932</v>
      </c>
      <c r="F28" s="6">
        <f>VLOOKUP($A$7:$A$91,qwe!$A$2:$R$78,6,FALSE)</f>
        <v>132</v>
      </c>
      <c r="G28" s="6">
        <f>VLOOKUP($A$7:$A$91,qwe!$A$2:$R$78,7,FALSE)</f>
        <v>164855</v>
      </c>
      <c r="H28" s="6">
        <f>VLOOKUP($A$7:$A$91,qwe!$A$2:$R$78,8,FALSE)</f>
        <v>27614</v>
      </c>
      <c r="I28" s="6">
        <f>VLOOKUP($A$7:$A$91,qwe!$A$2:$R$78,9,FALSE)</f>
        <v>263411</v>
      </c>
      <c r="J28" s="6">
        <f>VLOOKUP($A$7:$A$91,qwe!$A$2:$R$78,10,FALSE)</f>
        <v>9271</v>
      </c>
      <c r="K28" s="6">
        <f>VLOOKUP($A$7:$A$91,qwe!$A$2:$R$78,11,FALSE)</f>
        <v>4967890</v>
      </c>
      <c r="L28" s="6">
        <f>VLOOKUP($A$7:$A$91,qwe!$A$2:$R$78,12,FALSE)</f>
        <v>120643</v>
      </c>
      <c r="M28" s="6">
        <f>VLOOKUP($A$7:$A$91,qwe!$A$2:$R$78,13,FALSE)</f>
        <v>6886400</v>
      </c>
      <c r="N28" s="6">
        <f>VLOOKUP($A$7:$A$91,qwe!$A$2:$R$78,14,FALSE)</f>
        <v>1217</v>
      </c>
      <c r="O28" s="6">
        <f>VLOOKUP($A$7:$A$91,qwe!$A$2:$R$78,15,FALSE)</f>
        <v>284632</v>
      </c>
      <c r="P28" s="6">
        <f>VLOOKUP($A$7:$A$91,qwe!$A$2:$R$78,16,FALSE)</f>
        <v>5746</v>
      </c>
      <c r="Q28" s="6">
        <f>VLOOKUP($A$7:$A$91,qwe!$A$2:$R$78,17,FALSE)</f>
        <v>62257</v>
      </c>
      <c r="R28" s="6">
        <f>VLOOKUP($A$7:$A$91,qwe!$A$2:$R$78,18,FALSE)</f>
        <v>874</v>
      </c>
      <c r="S28" s="6">
        <f>VLOOKUP($A$7:$A$91,qwe!$A$2:$X$78,19,FALSE)</f>
        <v>235117</v>
      </c>
      <c r="T28" s="6">
        <f>VLOOKUP($A$7:$A$91,qwe!$A$2:$X$78,20,FALSE)</f>
        <v>6842</v>
      </c>
      <c r="U28" s="6">
        <f>VLOOKUP($A$7:$A$91,qwe!$A$2:$X$78,21,FALSE)</f>
        <v>21487</v>
      </c>
      <c r="V28" s="6">
        <f>VLOOKUP($A$7:$A$91,qwe!$A$2:$X$78,22,FALSE)</f>
        <v>1155</v>
      </c>
      <c r="W28" s="6">
        <f>VLOOKUP($A$7:$A$91,qwe!$A$2:$X$78,23,FALSE)</f>
        <v>1678</v>
      </c>
      <c r="X28" s="6">
        <f>VLOOKUP($A$7:$A$91,qwe!$A$2:$X$78,24,FALSE)</f>
        <v>105</v>
      </c>
    </row>
    <row r="29" spans="1:24" ht="21.75" x14ac:dyDescent="0.2">
      <c r="A29" s="5" t="s">
        <v>30</v>
      </c>
      <c r="B29" s="6">
        <f>VLOOKUP($A$7:$A$91,qwe!$A$2:$R$78,2,FALSE)</f>
        <v>171131</v>
      </c>
      <c r="C29" s="6">
        <f>VLOOKUP($A$7:$A$91,qwe!$A$2:$R$78,3,FALSE)</f>
        <v>623822</v>
      </c>
      <c r="D29" s="6">
        <f>VLOOKUP($A$7:$A$91,qwe!$A$2:$R$78,4,FALSE)</f>
        <v>109186</v>
      </c>
      <c r="E29" s="6">
        <f>VLOOKUP($A$7:$A$91,qwe!$A$2:$R$78,5,FALSE)</f>
        <v>575</v>
      </c>
      <c r="F29" s="6">
        <f>VLOOKUP($A$7:$A$91,qwe!$A$2:$R$78,6,FALSE)</f>
        <v>21</v>
      </c>
      <c r="G29" s="6">
        <f>VLOOKUP($A$7:$A$91,qwe!$A$2:$R$78,7,FALSE)</f>
        <v>155366</v>
      </c>
      <c r="H29" s="6">
        <f>VLOOKUP($A$7:$A$91,qwe!$A$2:$R$78,8,FALSE)</f>
        <v>32430</v>
      </c>
      <c r="I29" s="6">
        <f>VLOOKUP($A$7:$A$91,qwe!$A$2:$R$78,9,FALSE)</f>
        <v>136442</v>
      </c>
      <c r="J29" s="6">
        <f>VLOOKUP($A$7:$A$91,qwe!$A$2:$R$78,10,FALSE)</f>
        <v>7369</v>
      </c>
      <c r="K29" s="6">
        <f>VLOOKUP($A$7:$A$91,qwe!$A$2:$R$78,11,FALSE)</f>
        <v>4438022</v>
      </c>
      <c r="L29" s="6">
        <f>VLOOKUP($A$7:$A$91,qwe!$A$2:$R$78,12,FALSE)</f>
        <v>119161</v>
      </c>
      <c r="M29" s="6">
        <f>VLOOKUP($A$7:$A$91,qwe!$A$2:$R$78,13,FALSE)</f>
        <v>558596</v>
      </c>
      <c r="N29" s="6">
        <f>VLOOKUP($A$7:$A$91,qwe!$A$2:$R$78,14,FALSE)</f>
        <v>1316</v>
      </c>
      <c r="O29" s="6">
        <f>VLOOKUP($A$7:$A$91,qwe!$A$2:$R$78,15,FALSE)</f>
        <v>271399</v>
      </c>
      <c r="P29" s="6">
        <f>VLOOKUP($A$7:$A$91,qwe!$A$2:$R$78,16,FALSE)</f>
        <v>7021</v>
      </c>
      <c r="Q29" s="6">
        <f>VLOOKUP($A$7:$A$91,qwe!$A$2:$R$78,17,FALSE)</f>
        <v>52289</v>
      </c>
      <c r="R29" s="6">
        <f>VLOOKUP($A$7:$A$91,qwe!$A$2:$R$78,18,FALSE)</f>
        <v>933</v>
      </c>
      <c r="S29" s="6">
        <f>VLOOKUP($A$7:$A$91,qwe!$A$2:$X$78,19,FALSE)</f>
        <v>185686</v>
      </c>
      <c r="T29" s="6">
        <f>VLOOKUP($A$7:$A$91,qwe!$A$2:$X$78,20,FALSE)</f>
        <v>6292</v>
      </c>
      <c r="U29" s="6">
        <f>VLOOKUP($A$7:$A$91,qwe!$A$2:$X$78,21,FALSE)</f>
        <v>7236</v>
      </c>
      <c r="V29" s="6">
        <f>VLOOKUP($A$7:$A$91,qwe!$A$2:$X$78,22,FALSE)</f>
        <v>458</v>
      </c>
      <c r="W29" s="6">
        <f>VLOOKUP($A$7:$A$91,qwe!$A$2:$X$78,23,FALSE)</f>
        <v>857</v>
      </c>
      <c r="X29" s="6">
        <f>VLOOKUP($A$7:$A$91,qwe!$A$2:$X$78,24,FALSE)</f>
        <v>54</v>
      </c>
    </row>
    <row r="30" spans="1:24" ht="21.75" x14ac:dyDescent="0.2">
      <c r="A30" s="5" t="s">
        <v>31</v>
      </c>
      <c r="B30" s="6">
        <f>VLOOKUP($A$7:$A$91,qwe!$A$2:$R$78,2,FALSE)</f>
        <v>148310</v>
      </c>
      <c r="C30" s="6">
        <f>VLOOKUP($A$7:$A$91,qwe!$A$2:$R$78,3,FALSE)</f>
        <v>534877</v>
      </c>
      <c r="D30" s="6">
        <f>VLOOKUP($A$7:$A$91,qwe!$A$2:$R$78,4,FALSE)</f>
        <v>105257</v>
      </c>
      <c r="E30" s="6">
        <f>VLOOKUP($A$7:$A$91,qwe!$A$2:$R$78,5,FALSE)</f>
        <v>3082</v>
      </c>
      <c r="F30" s="6">
        <f>VLOOKUP($A$7:$A$91,qwe!$A$2:$R$78,6,FALSE)</f>
        <v>101</v>
      </c>
      <c r="G30" s="6">
        <f>VLOOKUP($A$7:$A$91,qwe!$A$2:$R$78,7,FALSE)</f>
        <v>97102</v>
      </c>
      <c r="H30" s="6">
        <f>VLOOKUP($A$7:$A$91,qwe!$A$2:$R$78,8,FALSE)</f>
        <v>23512</v>
      </c>
      <c r="I30" s="6">
        <f>VLOOKUP($A$7:$A$91,qwe!$A$2:$R$78,9,FALSE)</f>
        <v>97242</v>
      </c>
      <c r="J30" s="6">
        <f>VLOOKUP($A$7:$A$91,qwe!$A$2:$R$78,10,FALSE)</f>
        <v>4021</v>
      </c>
      <c r="K30" s="6">
        <f>VLOOKUP($A$7:$A$91,qwe!$A$2:$R$78,11,FALSE)</f>
        <v>3279365</v>
      </c>
      <c r="L30" s="6">
        <f>VLOOKUP($A$7:$A$91,qwe!$A$2:$R$78,12,FALSE)</f>
        <v>94207</v>
      </c>
      <c r="M30" s="6">
        <f>VLOOKUP($A$7:$A$91,qwe!$A$2:$R$78,13,FALSE)</f>
        <v>1118382</v>
      </c>
      <c r="N30" s="6">
        <f>VLOOKUP($A$7:$A$91,qwe!$A$2:$R$78,14,FALSE)</f>
        <v>1713</v>
      </c>
      <c r="O30" s="6">
        <f>VLOOKUP($A$7:$A$91,qwe!$A$2:$R$78,15,FALSE)</f>
        <v>71924</v>
      </c>
      <c r="P30" s="6">
        <f>VLOOKUP($A$7:$A$91,qwe!$A$2:$R$78,16,FALSE)</f>
        <v>2316</v>
      </c>
      <c r="Q30" s="6">
        <f>VLOOKUP($A$7:$A$91,qwe!$A$2:$R$78,17,FALSE)</f>
        <v>29231</v>
      </c>
      <c r="R30" s="6">
        <f>VLOOKUP($A$7:$A$91,qwe!$A$2:$R$78,18,FALSE)</f>
        <v>1921</v>
      </c>
      <c r="S30" s="6">
        <f>VLOOKUP($A$7:$A$91,qwe!$A$2:$X$78,19,FALSE)</f>
        <v>59162</v>
      </c>
      <c r="T30" s="6">
        <f>VLOOKUP($A$7:$A$91,qwe!$A$2:$X$78,20,FALSE)</f>
        <v>1960</v>
      </c>
      <c r="U30" s="6">
        <f>VLOOKUP($A$7:$A$91,qwe!$A$2:$X$78,21,FALSE)</f>
        <v>4973</v>
      </c>
      <c r="V30" s="6">
        <f>VLOOKUP($A$7:$A$91,qwe!$A$2:$X$78,22,FALSE)</f>
        <v>300</v>
      </c>
      <c r="W30" s="6">
        <f>VLOOKUP($A$7:$A$91,qwe!$A$2:$X$78,23,FALSE)</f>
        <v>835</v>
      </c>
      <c r="X30" s="6">
        <f>VLOOKUP($A$7:$A$91,qwe!$A$2:$X$78,24,FALSE)</f>
        <v>21</v>
      </c>
    </row>
    <row r="31" spans="1:24" ht="21.75" x14ac:dyDescent="0.2">
      <c r="A31" s="5" t="s">
        <v>32</v>
      </c>
      <c r="B31" s="6">
        <f>VLOOKUP($A$7:$A$91,qwe!$A$2:$R$78,2,FALSE)</f>
        <v>184986</v>
      </c>
      <c r="C31" s="6">
        <f>VLOOKUP($A$7:$A$91,qwe!$A$2:$R$78,3,FALSE)</f>
        <v>561171</v>
      </c>
      <c r="D31" s="6">
        <f>VLOOKUP($A$7:$A$91,qwe!$A$2:$R$78,4,FALSE)</f>
        <v>120902</v>
      </c>
      <c r="E31" s="6">
        <f>VLOOKUP($A$7:$A$91,qwe!$A$2:$R$78,5,FALSE)</f>
        <v>138</v>
      </c>
      <c r="F31" s="6">
        <f>VLOOKUP($A$7:$A$91,qwe!$A$2:$R$78,6,FALSE)</f>
        <v>4</v>
      </c>
      <c r="G31" s="6">
        <f>VLOOKUP($A$7:$A$91,qwe!$A$2:$R$78,7,FALSE)</f>
        <v>139083</v>
      </c>
      <c r="H31" s="6">
        <f>VLOOKUP($A$7:$A$91,qwe!$A$2:$R$78,8,FALSE)</f>
        <v>36015</v>
      </c>
      <c r="I31" s="6">
        <f>VLOOKUP($A$7:$A$91,qwe!$A$2:$R$78,9,FALSE)</f>
        <v>159902</v>
      </c>
      <c r="J31" s="6">
        <f>VLOOKUP($A$7:$A$91,qwe!$A$2:$R$78,10,FALSE)</f>
        <v>4856</v>
      </c>
      <c r="K31" s="6">
        <f>VLOOKUP($A$7:$A$91,qwe!$A$2:$R$78,11,FALSE)</f>
        <v>4404918</v>
      </c>
      <c r="L31" s="6">
        <f>VLOOKUP($A$7:$A$91,qwe!$A$2:$R$78,12,FALSE)</f>
        <v>111061</v>
      </c>
      <c r="M31" s="6">
        <f>VLOOKUP($A$7:$A$91,qwe!$A$2:$R$78,13,FALSE)</f>
        <v>2455984</v>
      </c>
      <c r="N31" s="6">
        <f>VLOOKUP($A$7:$A$91,qwe!$A$2:$R$78,14,FALSE)</f>
        <v>991</v>
      </c>
      <c r="O31" s="6">
        <f>VLOOKUP($A$7:$A$91,qwe!$A$2:$R$78,15,FALSE)</f>
        <v>1302426</v>
      </c>
      <c r="P31" s="6">
        <f>VLOOKUP($A$7:$A$91,qwe!$A$2:$R$78,16,FALSE)</f>
        <v>4987</v>
      </c>
      <c r="Q31" s="6">
        <f>VLOOKUP($A$7:$A$91,qwe!$A$2:$R$78,17,FALSE)</f>
        <v>32045</v>
      </c>
      <c r="R31" s="6">
        <f>VLOOKUP($A$7:$A$91,qwe!$A$2:$R$78,18,FALSE)</f>
        <v>873</v>
      </c>
      <c r="S31" s="6">
        <f>VLOOKUP($A$7:$A$91,qwe!$A$2:$X$78,19,FALSE)</f>
        <v>68332</v>
      </c>
      <c r="T31" s="6">
        <f>VLOOKUP($A$7:$A$91,qwe!$A$2:$X$78,20,FALSE)</f>
        <v>1134</v>
      </c>
      <c r="U31" s="6">
        <f>VLOOKUP($A$7:$A$91,qwe!$A$2:$X$78,21,FALSE)</f>
        <v>8834</v>
      </c>
      <c r="V31" s="6">
        <f>VLOOKUP($A$7:$A$91,qwe!$A$2:$X$78,22,FALSE)</f>
        <v>665</v>
      </c>
      <c r="W31" s="6">
        <f>VLOOKUP($A$7:$A$91,qwe!$A$2:$X$78,23,FALSE)</f>
        <v>582</v>
      </c>
      <c r="X31" s="6">
        <f>VLOOKUP($A$7:$A$91,qwe!$A$2:$X$78,24,FALSE)</f>
        <v>50</v>
      </c>
    </row>
    <row r="32" spans="1:24" ht="21.75" x14ac:dyDescent="0.2">
      <c r="A32" s="5" t="s">
        <v>33</v>
      </c>
      <c r="B32" s="6">
        <f>VLOOKUP($A$7:$A$91,qwe!$A$2:$R$78,2,FALSE)</f>
        <v>52617</v>
      </c>
      <c r="C32" s="6">
        <f>VLOOKUP($A$7:$A$91,qwe!$A$2:$R$78,3,FALSE)</f>
        <v>170510</v>
      </c>
      <c r="D32" s="6">
        <f>VLOOKUP($A$7:$A$91,qwe!$A$2:$R$78,4,FALSE)</f>
        <v>35919</v>
      </c>
      <c r="E32" s="6">
        <f>VLOOKUP($A$7:$A$91,qwe!$A$2:$R$78,5,FALSE)</f>
        <v>0</v>
      </c>
      <c r="F32" s="6">
        <f>VLOOKUP($A$7:$A$91,qwe!$A$2:$R$78,6,FALSE)</f>
        <v>0</v>
      </c>
      <c r="G32" s="6">
        <f>VLOOKUP($A$7:$A$91,qwe!$A$2:$R$78,7,FALSE)</f>
        <v>31169</v>
      </c>
      <c r="H32" s="6">
        <f>VLOOKUP($A$7:$A$91,qwe!$A$2:$R$78,8,FALSE)</f>
        <v>7322</v>
      </c>
      <c r="I32" s="6">
        <f>VLOOKUP($A$7:$A$91,qwe!$A$2:$R$78,9,FALSE)</f>
        <v>62808</v>
      </c>
      <c r="J32" s="6">
        <f>VLOOKUP($A$7:$A$91,qwe!$A$2:$R$78,10,FALSE)</f>
        <v>1047</v>
      </c>
      <c r="K32" s="6">
        <f>VLOOKUP($A$7:$A$91,qwe!$A$2:$R$78,11,FALSE)</f>
        <v>1741125</v>
      </c>
      <c r="L32" s="6">
        <f>VLOOKUP($A$7:$A$91,qwe!$A$2:$R$78,12,FALSE)</f>
        <v>36992</v>
      </c>
      <c r="M32" s="6">
        <f>VLOOKUP($A$7:$A$91,qwe!$A$2:$R$78,13,FALSE)</f>
        <v>327326</v>
      </c>
      <c r="N32" s="6">
        <f>VLOOKUP($A$7:$A$91,qwe!$A$2:$R$78,14,FALSE)</f>
        <v>249</v>
      </c>
      <c r="O32" s="6">
        <f>VLOOKUP($A$7:$A$91,qwe!$A$2:$R$78,15,FALSE)</f>
        <v>43925</v>
      </c>
      <c r="P32" s="6">
        <f>VLOOKUP($A$7:$A$91,qwe!$A$2:$R$78,16,FALSE)</f>
        <v>2298</v>
      </c>
      <c r="Q32" s="6">
        <f>VLOOKUP($A$7:$A$91,qwe!$A$2:$R$78,17,FALSE)</f>
        <v>8384</v>
      </c>
      <c r="R32" s="6">
        <f>VLOOKUP($A$7:$A$91,qwe!$A$2:$R$78,18,FALSE)</f>
        <v>173</v>
      </c>
      <c r="S32" s="6">
        <f>VLOOKUP($A$7:$A$91,qwe!$A$2:$X$78,19,FALSE)</f>
        <v>23784</v>
      </c>
      <c r="T32" s="6">
        <f>VLOOKUP($A$7:$A$91,qwe!$A$2:$X$78,20,FALSE)</f>
        <v>680</v>
      </c>
      <c r="U32" s="6">
        <f>VLOOKUP($A$7:$A$91,qwe!$A$2:$X$78,21,FALSE)</f>
        <v>1703</v>
      </c>
      <c r="V32" s="6">
        <f>VLOOKUP($A$7:$A$91,qwe!$A$2:$X$78,22,FALSE)</f>
        <v>120</v>
      </c>
      <c r="W32" s="6">
        <f>VLOOKUP($A$7:$A$91,qwe!$A$2:$X$78,23,FALSE)</f>
        <v>7</v>
      </c>
      <c r="X32" s="6">
        <f>VLOOKUP($A$7:$A$91,qwe!$A$2:$X$78,24,FALSE)</f>
        <v>1</v>
      </c>
    </row>
    <row r="33" spans="1:24" ht="21.75" x14ac:dyDescent="0.2">
      <c r="A33" s="5" t="s">
        <v>34</v>
      </c>
      <c r="B33" s="6">
        <f>VLOOKUP($A$7:$A$91,qwe!$A$2:$R$78,2,FALSE)</f>
        <v>82649</v>
      </c>
      <c r="C33" s="6">
        <f>VLOOKUP($A$7:$A$91,qwe!$A$2:$R$78,3,FALSE)</f>
        <v>123425</v>
      </c>
      <c r="D33" s="6">
        <f>VLOOKUP($A$7:$A$91,qwe!$A$2:$R$78,4,FALSE)</f>
        <v>17335</v>
      </c>
      <c r="E33" s="6">
        <f>VLOOKUP($A$7:$A$91,qwe!$A$2:$R$78,5,FALSE)</f>
        <v>6815</v>
      </c>
      <c r="F33" s="6">
        <f>VLOOKUP($A$7:$A$91,qwe!$A$2:$R$78,6,FALSE)</f>
        <v>209</v>
      </c>
      <c r="G33" s="6">
        <f>VLOOKUP($A$7:$A$91,qwe!$A$2:$R$78,7,FALSE)</f>
        <v>20253</v>
      </c>
      <c r="H33" s="6">
        <f>VLOOKUP($A$7:$A$91,qwe!$A$2:$R$78,8,FALSE)</f>
        <v>3172</v>
      </c>
      <c r="I33" s="6">
        <f>VLOOKUP($A$7:$A$91,qwe!$A$2:$R$78,9,FALSE)</f>
        <v>184240</v>
      </c>
      <c r="J33" s="6">
        <f>VLOOKUP($A$7:$A$91,qwe!$A$2:$R$78,10,FALSE)</f>
        <v>2679</v>
      </c>
      <c r="K33" s="6">
        <f>VLOOKUP($A$7:$A$91,qwe!$A$2:$R$78,11,FALSE)</f>
        <v>2843212</v>
      </c>
      <c r="L33" s="6">
        <f>VLOOKUP($A$7:$A$91,qwe!$A$2:$R$78,12,FALSE)</f>
        <v>75641</v>
      </c>
      <c r="M33" s="6">
        <f>VLOOKUP($A$7:$A$91,qwe!$A$2:$R$78,13,FALSE)</f>
        <v>5323093</v>
      </c>
      <c r="N33" s="6">
        <f>VLOOKUP($A$7:$A$91,qwe!$A$2:$R$78,14,FALSE)</f>
        <v>311</v>
      </c>
      <c r="O33" s="6">
        <f>VLOOKUP($A$7:$A$91,qwe!$A$2:$R$78,15,FALSE)</f>
        <v>1335735</v>
      </c>
      <c r="P33" s="6">
        <f>VLOOKUP($A$7:$A$91,qwe!$A$2:$R$78,16,FALSE)</f>
        <v>2288</v>
      </c>
      <c r="Q33" s="6">
        <f>VLOOKUP($A$7:$A$91,qwe!$A$2:$R$78,17,FALSE)</f>
        <v>204626</v>
      </c>
      <c r="R33" s="6">
        <f>VLOOKUP($A$7:$A$91,qwe!$A$2:$R$78,18,FALSE)</f>
        <v>563</v>
      </c>
      <c r="S33" s="6">
        <f>VLOOKUP($A$7:$A$91,qwe!$A$2:$X$78,19,FALSE)</f>
        <v>285951</v>
      </c>
      <c r="T33" s="6">
        <f>VLOOKUP($A$7:$A$91,qwe!$A$2:$X$78,20,FALSE)</f>
        <v>1727</v>
      </c>
      <c r="U33" s="6">
        <f>VLOOKUP($A$7:$A$91,qwe!$A$2:$X$78,21,FALSE)</f>
        <v>31300</v>
      </c>
      <c r="V33" s="6">
        <f>VLOOKUP($A$7:$A$91,qwe!$A$2:$X$78,22,FALSE)</f>
        <v>1263</v>
      </c>
      <c r="W33" s="6">
        <f>VLOOKUP($A$7:$A$91,qwe!$A$2:$X$78,23,FALSE)</f>
        <v>1003</v>
      </c>
      <c r="X33" s="6">
        <f>VLOOKUP($A$7:$A$91,qwe!$A$2:$X$78,24,FALSE)</f>
        <v>58</v>
      </c>
    </row>
    <row r="34" spans="1:24" ht="21.75" x14ac:dyDescent="0.2">
      <c r="A34" s="5" t="s">
        <v>35</v>
      </c>
      <c r="B34" s="6">
        <f>VLOOKUP($A$7:$A$91,qwe!$A$2:$R$78,2,FALSE)</f>
        <v>37857</v>
      </c>
      <c r="C34" s="6">
        <f>VLOOKUP($A$7:$A$91,qwe!$A$2:$R$78,3,FALSE)</f>
        <v>119091</v>
      </c>
      <c r="D34" s="6">
        <f>VLOOKUP($A$7:$A$91,qwe!$A$2:$R$78,4,FALSE)</f>
        <v>26843</v>
      </c>
      <c r="E34" s="6">
        <f>VLOOKUP($A$7:$A$91,qwe!$A$2:$R$78,5,FALSE)</f>
        <v>5</v>
      </c>
      <c r="F34" s="6">
        <f>VLOOKUP($A$7:$A$91,qwe!$A$2:$R$78,6,FALSE)</f>
        <v>1</v>
      </c>
      <c r="G34" s="6">
        <f>VLOOKUP($A$7:$A$91,qwe!$A$2:$R$78,7,FALSE)</f>
        <v>18088</v>
      </c>
      <c r="H34" s="6">
        <f>VLOOKUP($A$7:$A$91,qwe!$A$2:$R$78,8,FALSE)</f>
        <v>4355</v>
      </c>
      <c r="I34" s="6">
        <f>VLOOKUP($A$7:$A$91,qwe!$A$2:$R$78,9,FALSE)</f>
        <v>52620</v>
      </c>
      <c r="J34" s="6">
        <f>VLOOKUP($A$7:$A$91,qwe!$A$2:$R$78,10,FALSE)</f>
        <v>908</v>
      </c>
      <c r="K34" s="6">
        <f>VLOOKUP($A$7:$A$91,qwe!$A$2:$R$78,11,FALSE)</f>
        <v>1305602</v>
      </c>
      <c r="L34" s="6">
        <f>VLOOKUP($A$7:$A$91,qwe!$A$2:$R$78,12,FALSE)</f>
        <v>26673</v>
      </c>
      <c r="M34" s="6">
        <f>VLOOKUP($A$7:$A$91,qwe!$A$2:$R$78,13,FALSE)</f>
        <v>464992</v>
      </c>
      <c r="N34" s="6">
        <f>VLOOKUP($A$7:$A$91,qwe!$A$2:$R$78,14,FALSE)</f>
        <v>80</v>
      </c>
      <c r="O34" s="6">
        <f>VLOOKUP($A$7:$A$91,qwe!$A$2:$R$78,15,FALSE)</f>
        <v>38125</v>
      </c>
      <c r="P34" s="6">
        <f>VLOOKUP($A$7:$A$91,qwe!$A$2:$R$78,16,FALSE)</f>
        <v>1467</v>
      </c>
      <c r="Q34" s="6">
        <f>VLOOKUP($A$7:$A$91,qwe!$A$2:$R$78,17,FALSE)</f>
        <v>3247</v>
      </c>
      <c r="R34" s="6">
        <f>VLOOKUP($A$7:$A$91,qwe!$A$2:$R$78,18,FALSE)</f>
        <v>135</v>
      </c>
      <c r="S34" s="6">
        <f>VLOOKUP($A$7:$A$91,qwe!$A$2:$X$78,19,FALSE)</f>
        <v>18345</v>
      </c>
      <c r="T34" s="6">
        <f>VLOOKUP($A$7:$A$91,qwe!$A$2:$X$78,20,FALSE)</f>
        <v>174</v>
      </c>
      <c r="U34" s="6">
        <f>VLOOKUP($A$7:$A$91,qwe!$A$2:$X$78,21,FALSE)</f>
        <v>1712</v>
      </c>
      <c r="V34" s="6">
        <f>VLOOKUP($A$7:$A$91,qwe!$A$2:$X$78,22,FALSE)</f>
        <v>92</v>
      </c>
      <c r="W34" s="6">
        <f>VLOOKUP($A$7:$A$91,qwe!$A$2:$X$78,23,FALSE)</f>
        <v>25</v>
      </c>
      <c r="X34" s="6">
        <f>VLOOKUP($A$7:$A$91,qwe!$A$2:$X$78,24,FALSE)</f>
        <v>4</v>
      </c>
    </row>
    <row r="35" spans="1:24" ht="21.75" x14ac:dyDescent="0.2">
      <c r="A35" s="9" t="s">
        <v>4</v>
      </c>
      <c r="B35" s="8">
        <f>SUM(B36:B47)</f>
        <v>877780</v>
      </c>
      <c r="C35" s="8">
        <f t="shared" ref="C35:X35" si="16">SUM(C36:C47)</f>
        <v>2228247</v>
      </c>
      <c r="D35" s="8">
        <f t="shared" si="16"/>
        <v>411886</v>
      </c>
      <c r="E35" s="8">
        <f t="shared" si="16"/>
        <v>58155</v>
      </c>
      <c r="F35" s="8">
        <f t="shared" si="16"/>
        <v>1465</v>
      </c>
      <c r="G35" s="8">
        <f t="shared" si="16"/>
        <v>578228</v>
      </c>
      <c r="H35" s="8">
        <f t="shared" si="16"/>
        <v>113928</v>
      </c>
      <c r="I35" s="8">
        <f t="shared" si="16"/>
        <v>1301680</v>
      </c>
      <c r="J35" s="8">
        <f t="shared" si="16"/>
        <v>32564</v>
      </c>
      <c r="K35" s="8">
        <f t="shared" ref="K35:L35" si="17">SUM(K36:K47)</f>
        <v>28325282</v>
      </c>
      <c r="L35" s="8">
        <f t="shared" si="17"/>
        <v>677848</v>
      </c>
      <c r="M35" s="8">
        <f t="shared" ref="M35:N35" si="18">SUM(M36:M47)</f>
        <v>4240553</v>
      </c>
      <c r="N35" s="8">
        <f t="shared" si="18"/>
        <v>6336</v>
      </c>
      <c r="O35" s="8">
        <f t="shared" si="16"/>
        <v>4058579</v>
      </c>
      <c r="P35" s="8">
        <f t="shared" si="16"/>
        <v>29042</v>
      </c>
      <c r="Q35" s="8">
        <f t="shared" si="16"/>
        <v>411555</v>
      </c>
      <c r="R35" s="8">
        <f t="shared" si="16"/>
        <v>9088</v>
      </c>
      <c r="S35" s="8">
        <f t="shared" ref="S35:T35" si="19">SUM(S36:S47)</f>
        <v>919274</v>
      </c>
      <c r="T35" s="8">
        <f t="shared" si="19"/>
        <v>11553</v>
      </c>
      <c r="U35" s="8">
        <f t="shared" si="16"/>
        <v>109727</v>
      </c>
      <c r="V35" s="8">
        <f t="shared" si="16"/>
        <v>5132</v>
      </c>
      <c r="W35" s="8">
        <f t="shared" si="16"/>
        <v>2604</v>
      </c>
      <c r="X35" s="8">
        <f t="shared" si="16"/>
        <v>178</v>
      </c>
    </row>
    <row r="36" spans="1:24" ht="21.75" x14ac:dyDescent="0.2">
      <c r="A36" s="5" t="s">
        <v>36</v>
      </c>
      <c r="B36" s="6">
        <f>VLOOKUP($A$7:$A$91,qwe!$A$2:$R$78,2,FALSE)</f>
        <v>26149</v>
      </c>
      <c r="C36" s="6">
        <f>VLOOKUP($A$7:$A$91,qwe!$A$2:$R$78,3,FALSE)</f>
        <v>52394</v>
      </c>
      <c r="D36" s="6">
        <f>VLOOKUP($A$7:$A$91,qwe!$A$2:$R$78,4,FALSE)</f>
        <v>6765</v>
      </c>
      <c r="E36" s="6">
        <f>VLOOKUP($A$7:$A$91,qwe!$A$2:$R$78,5,FALSE)</f>
        <v>1553</v>
      </c>
      <c r="F36" s="6">
        <f>VLOOKUP($A$7:$A$91,qwe!$A$2:$R$78,6,FALSE)</f>
        <v>3</v>
      </c>
      <c r="G36" s="6">
        <f>VLOOKUP($A$7:$A$91,qwe!$A$2:$R$78,7,FALSE)</f>
        <v>25083</v>
      </c>
      <c r="H36" s="6">
        <f>VLOOKUP($A$7:$A$91,qwe!$A$2:$R$78,8,FALSE)</f>
        <v>3087</v>
      </c>
      <c r="I36" s="6">
        <f>VLOOKUP($A$7:$A$91,qwe!$A$2:$R$78,9,FALSE)</f>
        <v>28354</v>
      </c>
      <c r="J36" s="6">
        <f>VLOOKUP($A$7:$A$91,qwe!$A$2:$R$78,10,FALSE)</f>
        <v>1119</v>
      </c>
      <c r="K36" s="6">
        <f>VLOOKUP($A$7:$A$91,qwe!$A$2:$R$78,11,FALSE)</f>
        <v>1644880</v>
      </c>
      <c r="L36" s="6">
        <f>VLOOKUP($A$7:$A$91,qwe!$A$2:$R$78,12,FALSE)</f>
        <v>21684</v>
      </c>
      <c r="M36" s="6">
        <f>VLOOKUP($A$7:$A$91,qwe!$A$2:$R$78,13,FALSE)</f>
        <v>15712</v>
      </c>
      <c r="N36" s="6">
        <f>VLOOKUP($A$7:$A$91,qwe!$A$2:$R$78,14,FALSE)</f>
        <v>143</v>
      </c>
      <c r="O36" s="6">
        <f>VLOOKUP($A$7:$A$91,qwe!$A$2:$R$78,15,FALSE)</f>
        <v>56672</v>
      </c>
      <c r="P36" s="6">
        <f>VLOOKUP($A$7:$A$91,qwe!$A$2:$R$78,16,FALSE)</f>
        <v>824</v>
      </c>
      <c r="Q36" s="6">
        <f>VLOOKUP($A$7:$A$91,qwe!$A$2:$R$78,17,FALSE)</f>
        <v>23568</v>
      </c>
      <c r="R36" s="6">
        <f>VLOOKUP($A$7:$A$91,qwe!$A$2:$R$78,18,FALSE)</f>
        <v>153</v>
      </c>
      <c r="S36" s="6">
        <f>VLOOKUP($A$7:$A$91,qwe!$A$2:$X$78,19,FALSE)</f>
        <v>26358</v>
      </c>
      <c r="T36" s="6">
        <f>VLOOKUP($A$7:$A$91,qwe!$A$2:$X$78,20,FALSE)</f>
        <v>201</v>
      </c>
      <c r="U36" s="6">
        <f>VLOOKUP($A$7:$A$91,qwe!$A$2:$X$78,21,FALSE)</f>
        <v>5243</v>
      </c>
      <c r="V36" s="6">
        <f>VLOOKUP($A$7:$A$91,qwe!$A$2:$X$78,22,FALSE)</f>
        <v>220</v>
      </c>
      <c r="W36" s="6">
        <f>VLOOKUP($A$7:$A$91,qwe!$A$2:$X$78,23,FALSE)</f>
        <v>97</v>
      </c>
      <c r="X36" s="6">
        <f>VLOOKUP($A$7:$A$91,qwe!$A$2:$X$78,24,FALSE)</f>
        <v>4</v>
      </c>
    </row>
    <row r="37" spans="1:24" ht="21.75" x14ac:dyDescent="0.2">
      <c r="A37" s="5" t="s">
        <v>37</v>
      </c>
      <c r="B37" s="6">
        <f>VLOOKUP($A$7:$A$91,qwe!$A$2:$R$78,2,FALSE)</f>
        <v>31854</v>
      </c>
      <c r="C37" s="6">
        <f>VLOOKUP($A$7:$A$91,qwe!$A$2:$R$78,3,FALSE)</f>
        <v>64853</v>
      </c>
      <c r="D37" s="6">
        <f>VLOOKUP($A$7:$A$91,qwe!$A$2:$R$78,4,FALSE)</f>
        <v>9152</v>
      </c>
      <c r="E37" s="6">
        <f>VLOOKUP($A$7:$A$91,qwe!$A$2:$R$78,5,FALSE)</f>
        <v>1677</v>
      </c>
      <c r="F37" s="6">
        <f>VLOOKUP($A$7:$A$91,qwe!$A$2:$R$78,6,FALSE)</f>
        <v>38</v>
      </c>
      <c r="G37" s="6">
        <f>VLOOKUP($A$7:$A$91,qwe!$A$2:$R$78,7,FALSE)</f>
        <v>19647</v>
      </c>
      <c r="H37" s="6">
        <f>VLOOKUP($A$7:$A$91,qwe!$A$2:$R$78,8,FALSE)</f>
        <v>3400</v>
      </c>
      <c r="I37" s="6">
        <f>VLOOKUP($A$7:$A$91,qwe!$A$2:$R$78,9,FALSE)</f>
        <v>48725</v>
      </c>
      <c r="J37" s="6">
        <f>VLOOKUP($A$7:$A$91,qwe!$A$2:$R$78,10,FALSE)</f>
        <v>1557</v>
      </c>
      <c r="K37" s="6">
        <f>VLOOKUP($A$7:$A$91,qwe!$A$2:$R$78,11,FALSE)</f>
        <v>1516711</v>
      </c>
      <c r="L37" s="6">
        <f>VLOOKUP($A$7:$A$91,qwe!$A$2:$R$78,12,FALSE)</f>
        <v>28059</v>
      </c>
      <c r="M37" s="6">
        <f>VLOOKUP($A$7:$A$91,qwe!$A$2:$R$78,13,FALSE)</f>
        <v>358690</v>
      </c>
      <c r="N37" s="6">
        <f>VLOOKUP($A$7:$A$91,qwe!$A$2:$R$78,14,FALSE)</f>
        <v>175</v>
      </c>
      <c r="O37" s="6">
        <f>VLOOKUP($A$7:$A$91,qwe!$A$2:$R$78,15,FALSE)</f>
        <v>53215</v>
      </c>
      <c r="P37" s="6">
        <f>VLOOKUP($A$7:$A$91,qwe!$A$2:$R$78,16,FALSE)</f>
        <v>520</v>
      </c>
      <c r="Q37" s="6">
        <f>VLOOKUP($A$7:$A$91,qwe!$A$2:$R$78,17,FALSE)</f>
        <v>8166</v>
      </c>
      <c r="R37" s="6">
        <f>VLOOKUP($A$7:$A$91,qwe!$A$2:$R$78,18,FALSE)</f>
        <v>86</v>
      </c>
      <c r="S37" s="6">
        <f>VLOOKUP($A$7:$A$91,qwe!$A$2:$X$78,19,FALSE)</f>
        <v>28992</v>
      </c>
      <c r="T37" s="6">
        <f>VLOOKUP($A$7:$A$91,qwe!$A$2:$X$78,20,FALSE)</f>
        <v>305</v>
      </c>
      <c r="U37" s="6">
        <f>VLOOKUP($A$7:$A$91,qwe!$A$2:$X$78,21,FALSE)</f>
        <v>11695</v>
      </c>
      <c r="V37" s="6">
        <f>VLOOKUP($A$7:$A$91,qwe!$A$2:$X$78,22,FALSE)</f>
        <v>506</v>
      </c>
      <c r="W37" s="6">
        <f>VLOOKUP($A$7:$A$91,qwe!$A$2:$X$78,23,FALSE)</f>
        <v>180</v>
      </c>
      <c r="X37" s="6">
        <f>VLOOKUP($A$7:$A$91,qwe!$A$2:$X$78,24,FALSE)</f>
        <v>7</v>
      </c>
    </row>
    <row r="38" spans="1:24" ht="21.75" x14ac:dyDescent="0.2">
      <c r="A38" s="5" t="s">
        <v>38</v>
      </c>
      <c r="B38" s="6">
        <f>VLOOKUP($A$7:$A$91,qwe!$A$2:$R$78,2,FALSE)</f>
        <v>104236</v>
      </c>
      <c r="C38" s="6">
        <f>VLOOKUP($A$7:$A$91,qwe!$A$2:$R$78,3,FALSE)</f>
        <v>308468</v>
      </c>
      <c r="D38" s="6">
        <f>VLOOKUP($A$7:$A$91,qwe!$A$2:$R$78,4,FALSE)</f>
        <v>53209</v>
      </c>
      <c r="E38" s="6">
        <f>VLOOKUP($A$7:$A$91,qwe!$A$2:$R$78,5,FALSE)</f>
        <v>29624</v>
      </c>
      <c r="F38" s="6">
        <f>VLOOKUP($A$7:$A$91,qwe!$A$2:$R$78,6,FALSE)</f>
        <v>792</v>
      </c>
      <c r="G38" s="6">
        <f>VLOOKUP($A$7:$A$91,qwe!$A$2:$R$78,7,FALSE)</f>
        <v>46971</v>
      </c>
      <c r="H38" s="6">
        <f>VLOOKUP($A$7:$A$91,qwe!$A$2:$R$78,8,FALSE)</f>
        <v>8555</v>
      </c>
      <c r="I38" s="6">
        <f>VLOOKUP($A$7:$A$91,qwe!$A$2:$R$78,9,FALSE)</f>
        <v>137031</v>
      </c>
      <c r="J38" s="6">
        <f>VLOOKUP($A$7:$A$91,qwe!$A$2:$R$78,10,FALSE)</f>
        <v>3840</v>
      </c>
      <c r="K38" s="6">
        <f>VLOOKUP($A$7:$A$91,qwe!$A$2:$R$78,11,FALSE)</f>
        <v>3390423</v>
      </c>
      <c r="L38" s="6">
        <f>VLOOKUP($A$7:$A$91,qwe!$A$2:$R$78,12,FALSE)</f>
        <v>72787</v>
      </c>
      <c r="M38" s="6">
        <f>VLOOKUP($A$7:$A$91,qwe!$A$2:$R$78,13,FALSE)</f>
        <v>2220298</v>
      </c>
      <c r="N38" s="6">
        <f>VLOOKUP($A$7:$A$91,qwe!$A$2:$R$78,14,FALSE)</f>
        <v>1736</v>
      </c>
      <c r="O38" s="6">
        <f>VLOOKUP($A$7:$A$91,qwe!$A$2:$R$78,15,FALSE)</f>
        <v>1091088</v>
      </c>
      <c r="P38" s="6">
        <f>VLOOKUP($A$7:$A$91,qwe!$A$2:$R$78,16,FALSE)</f>
        <v>4067</v>
      </c>
      <c r="Q38" s="6">
        <f>VLOOKUP($A$7:$A$91,qwe!$A$2:$R$78,17,FALSE)</f>
        <v>152911</v>
      </c>
      <c r="R38" s="6">
        <f>VLOOKUP($A$7:$A$91,qwe!$A$2:$R$78,18,FALSE)</f>
        <v>2142</v>
      </c>
      <c r="S38" s="6">
        <f>VLOOKUP($A$7:$A$91,qwe!$A$2:$X$78,19,FALSE)</f>
        <v>316513</v>
      </c>
      <c r="T38" s="6">
        <f>VLOOKUP($A$7:$A$91,qwe!$A$2:$X$78,20,FALSE)</f>
        <v>2006</v>
      </c>
      <c r="U38" s="6">
        <f>VLOOKUP($A$7:$A$91,qwe!$A$2:$X$78,21,FALSE)</f>
        <v>21048</v>
      </c>
      <c r="V38" s="6">
        <f>VLOOKUP($A$7:$A$91,qwe!$A$2:$X$78,22,FALSE)</f>
        <v>917</v>
      </c>
      <c r="W38" s="6">
        <f>VLOOKUP($A$7:$A$91,qwe!$A$2:$X$78,23,FALSE)</f>
        <v>256</v>
      </c>
      <c r="X38" s="6">
        <f>VLOOKUP($A$7:$A$91,qwe!$A$2:$X$78,24,FALSE)</f>
        <v>30</v>
      </c>
    </row>
    <row r="39" spans="1:24" ht="21.75" x14ac:dyDescent="0.2">
      <c r="A39" s="5" t="s">
        <v>39</v>
      </c>
      <c r="B39" s="6">
        <f>VLOOKUP($A$7:$A$91,qwe!$A$2:$R$78,2,FALSE)</f>
        <v>106304</v>
      </c>
      <c r="C39" s="6">
        <f>VLOOKUP($A$7:$A$91,qwe!$A$2:$R$78,3,FALSE)</f>
        <v>190764</v>
      </c>
      <c r="D39" s="6">
        <f>VLOOKUP($A$7:$A$91,qwe!$A$2:$R$78,4,FALSE)</f>
        <v>30136</v>
      </c>
      <c r="E39" s="6">
        <f>VLOOKUP($A$7:$A$91,qwe!$A$2:$R$78,5,FALSE)</f>
        <v>6275</v>
      </c>
      <c r="F39" s="6">
        <f>VLOOKUP($A$7:$A$91,qwe!$A$2:$R$78,6,FALSE)</f>
        <v>158</v>
      </c>
      <c r="G39" s="6">
        <f>VLOOKUP($A$7:$A$91,qwe!$A$2:$R$78,7,FALSE)</f>
        <v>70323</v>
      </c>
      <c r="H39" s="6">
        <f>VLOOKUP($A$7:$A$91,qwe!$A$2:$R$78,8,FALSE)</f>
        <v>13521</v>
      </c>
      <c r="I39" s="6">
        <f>VLOOKUP($A$7:$A$91,qwe!$A$2:$R$78,9,FALSE)</f>
        <v>231831</v>
      </c>
      <c r="J39" s="6">
        <f>VLOOKUP($A$7:$A$91,qwe!$A$2:$R$78,10,FALSE)</f>
        <v>3109</v>
      </c>
      <c r="K39" s="6">
        <f>VLOOKUP($A$7:$A$91,qwe!$A$2:$R$78,11,FALSE)</f>
        <v>4250433</v>
      </c>
      <c r="L39" s="6">
        <f>VLOOKUP($A$7:$A$91,qwe!$A$2:$R$78,12,FALSE)</f>
        <v>92443</v>
      </c>
      <c r="M39" s="6">
        <f>VLOOKUP($A$7:$A$91,qwe!$A$2:$R$78,13,FALSE)</f>
        <v>178568</v>
      </c>
      <c r="N39" s="6">
        <f>VLOOKUP($A$7:$A$91,qwe!$A$2:$R$78,14,FALSE)</f>
        <v>401</v>
      </c>
      <c r="O39" s="6">
        <f>VLOOKUP($A$7:$A$91,qwe!$A$2:$R$78,15,FALSE)</f>
        <v>213143</v>
      </c>
      <c r="P39" s="6">
        <f>VLOOKUP($A$7:$A$91,qwe!$A$2:$R$78,16,FALSE)</f>
        <v>3718</v>
      </c>
      <c r="Q39" s="6">
        <f>VLOOKUP($A$7:$A$91,qwe!$A$2:$R$78,17,FALSE)</f>
        <v>11353</v>
      </c>
      <c r="R39" s="6">
        <f>VLOOKUP($A$7:$A$91,qwe!$A$2:$R$78,18,FALSE)</f>
        <v>403</v>
      </c>
      <c r="S39" s="6">
        <f>VLOOKUP($A$7:$A$91,qwe!$A$2:$X$78,19,FALSE)</f>
        <v>58890</v>
      </c>
      <c r="T39" s="6">
        <f>VLOOKUP($A$7:$A$91,qwe!$A$2:$X$78,20,FALSE)</f>
        <v>1169</v>
      </c>
      <c r="U39" s="6">
        <f>VLOOKUP($A$7:$A$91,qwe!$A$2:$X$78,21,FALSE)</f>
        <v>16425</v>
      </c>
      <c r="V39" s="6">
        <f>VLOOKUP($A$7:$A$91,qwe!$A$2:$X$78,22,FALSE)</f>
        <v>770</v>
      </c>
      <c r="W39" s="6">
        <f>VLOOKUP($A$7:$A$91,qwe!$A$2:$X$78,23,FALSE)</f>
        <v>189</v>
      </c>
      <c r="X39" s="6">
        <f>VLOOKUP($A$7:$A$91,qwe!$A$2:$X$78,24,FALSE)</f>
        <v>10</v>
      </c>
    </row>
    <row r="40" spans="1:24" ht="21.75" x14ac:dyDescent="0.2">
      <c r="A40" s="5" t="s">
        <v>40</v>
      </c>
      <c r="B40" s="6">
        <f>VLOOKUP($A$7:$A$91,qwe!$A$2:$R$78,2,FALSE)</f>
        <v>40440</v>
      </c>
      <c r="C40" s="6">
        <f>VLOOKUP($A$7:$A$91,qwe!$A$2:$R$78,3,FALSE)</f>
        <v>52642</v>
      </c>
      <c r="D40" s="6">
        <f>VLOOKUP($A$7:$A$91,qwe!$A$2:$R$78,4,FALSE)</f>
        <v>5945</v>
      </c>
      <c r="E40" s="6">
        <f>VLOOKUP($A$7:$A$91,qwe!$A$2:$R$78,5,FALSE)</f>
        <v>6891</v>
      </c>
      <c r="F40" s="6">
        <f>VLOOKUP($A$7:$A$91,qwe!$A$2:$R$78,6,FALSE)</f>
        <v>59</v>
      </c>
      <c r="G40" s="6">
        <f>VLOOKUP($A$7:$A$91,qwe!$A$2:$R$78,7,FALSE)</f>
        <v>15066</v>
      </c>
      <c r="H40" s="6">
        <f>VLOOKUP($A$7:$A$91,qwe!$A$2:$R$78,8,FALSE)</f>
        <v>1887</v>
      </c>
      <c r="I40" s="6">
        <f>VLOOKUP($A$7:$A$91,qwe!$A$2:$R$78,9,FALSE)</f>
        <v>74029</v>
      </c>
      <c r="J40" s="6">
        <f>VLOOKUP($A$7:$A$91,qwe!$A$2:$R$78,10,FALSE)</f>
        <v>1161</v>
      </c>
      <c r="K40" s="6">
        <f>VLOOKUP($A$7:$A$91,qwe!$A$2:$R$78,11,FALSE)</f>
        <v>1570421</v>
      </c>
      <c r="L40" s="6">
        <f>VLOOKUP($A$7:$A$91,qwe!$A$2:$R$78,12,FALSE)</f>
        <v>36648</v>
      </c>
      <c r="M40" s="6">
        <f>VLOOKUP($A$7:$A$91,qwe!$A$2:$R$78,13,FALSE)</f>
        <v>192516</v>
      </c>
      <c r="N40" s="6">
        <f>VLOOKUP($A$7:$A$91,qwe!$A$2:$R$78,14,FALSE)</f>
        <v>85</v>
      </c>
      <c r="O40" s="6">
        <f>VLOOKUP($A$7:$A$91,qwe!$A$2:$R$78,15,FALSE)</f>
        <v>60456</v>
      </c>
      <c r="P40" s="6">
        <f>VLOOKUP($A$7:$A$91,qwe!$A$2:$R$78,16,FALSE)</f>
        <v>1226</v>
      </c>
      <c r="Q40" s="6">
        <f>VLOOKUP($A$7:$A$91,qwe!$A$2:$R$78,17,FALSE)</f>
        <v>4085</v>
      </c>
      <c r="R40" s="6">
        <f>VLOOKUP($A$7:$A$91,qwe!$A$2:$R$78,18,FALSE)</f>
        <v>73</v>
      </c>
      <c r="S40" s="6">
        <f>VLOOKUP($A$7:$A$91,qwe!$A$2:$X$78,19,FALSE)</f>
        <v>13811</v>
      </c>
      <c r="T40" s="6">
        <f>VLOOKUP($A$7:$A$91,qwe!$A$2:$X$78,20,FALSE)</f>
        <v>126</v>
      </c>
      <c r="U40" s="6">
        <f>VLOOKUP($A$7:$A$91,qwe!$A$2:$X$78,21,FALSE)</f>
        <v>8194</v>
      </c>
      <c r="V40" s="6">
        <f>VLOOKUP($A$7:$A$91,qwe!$A$2:$X$78,22,FALSE)</f>
        <v>305</v>
      </c>
      <c r="W40" s="6">
        <f>VLOOKUP($A$7:$A$91,qwe!$A$2:$X$78,23,FALSE)</f>
        <v>262</v>
      </c>
      <c r="X40" s="6">
        <f>VLOOKUP($A$7:$A$91,qwe!$A$2:$X$78,24,FALSE)</f>
        <v>14</v>
      </c>
    </row>
    <row r="41" spans="1:24" ht="21.75" x14ac:dyDescent="0.2">
      <c r="A41" s="5" t="s">
        <v>41</v>
      </c>
      <c r="B41" s="6">
        <f>VLOOKUP($A$7:$A$91,qwe!$A$2:$R$78,2,FALSE)</f>
        <v>32684</v>
      </c>
      <c r="C41" s="6">
        <f>VLOOKUP($A$7:$A$91,qwe!$A$2:$R$78,3,FALSE)</f>
        <v>64607</v>
      </c>
      <c r="D41" s="6">
        <f>VLOOKUP($A$7:$A$91,qwe!$A$2:$R$78,4,FALSE)</f>
        <v>9740</v>
      </c>
      <c r="E41" s="6">
        <f>VLOOKUP($A$7:$A$91,qwe!$A$2:$R$78,5,FALSE)</f>
        <v>0</v>
      </c>
      <c r="F41" s="6">
        <f>VLOOKUP($A$7:$A$91,qwe!$A$2:$R$78,6,FALSE)</f>
        <v>0</v>
      </c>
      <c r="G41" s="6">
        <f>VLOOKUP($A$7:$A$91,qwe!$A$2:$R$78,7,FALSE)</f>
        <v>16771</v>
      </c>
      <c r="H41" s="6">
        <f>VLOOKUP($A$7:$A$91,qwe!$A$2:$R$78,8,FALSE)</f>
        <v>2797</v>
      </c>
      <c r="I41" s="6">
        <f>VLOOKUP($A$7:$A$91,qwe!$A$2:$R$78,9,FALSE)</f>
        <v>120042</v>
      </c>
      <c r="J41" s="6">
        <f>VLOOKUP($A$7:$A$91,qwe!$A$2:$R$78,10,FALSE)</f>
        <v>1231</v>
      </c>
      <c r="K41" s="6">
        <f>VLOOKUP($A$7:$A$91,qwe!$A$2:$R$78,11,FALSE)</f>
        <v>1195262</v>
      </c>
      <c r="L41" s="6">
        <f>VLOOKUP($A$7:$A$91,qwe!$A$2:$R$78,12,FALSE)</f>
        <v>29055</v>
      </c>
      <c r="M41" s="6">
        <f>VLOOKUP($A$7:$A$91,qwe!$A$2:$R$78,13,FALSE)</f>
        <v>12591</v>
      </c>
      <c r="N41" s="6">
        <f>VLOOKUP($A$7:$A$91,qwe!$A$2:$R$78,14,FALSE)</f>
        <v>171</v>
      </c>
      <c r="O41" s="6">
        <f>VLOOKUP($A$7:$A$91,qwe!$A$2:$R$78,15,FALSE)</f>
        <v>661754</v>
      </c>
      <c r="P41" s="6">
        <f>VLOOKUP($A$7:$A$91,qwe!$A$2:$R$78,16,FALSE)</f>
        <v>1031</v>
      </c>
      <c r="Q41" s="6">
        <f>VLOOKUP($A$7:$A$91,qwe!$A$2:$R$78,17,FALSE)</f>
        <v>7320</v>
      </c>
      <c r="R41" s="6">
        <f>VLOOKUP($A$7:$A$91,qwe!$A$2:$R$78,18,FALSE)</f>
        <v>192</v>
      </c>
      <c r="S41" s="6">
        <f>VLOOKUP($A$7:$A$91,qwe!$A$2:$X$78,19,FALSE)</f>
        <v>27292</v>
      </c>
      <c r="T41" s="6">
        <f>VLOOKUP($A$7:$A$91,qwe!$A$2:$X$78,20,FALSE)</f>
        <v>328</v>
      </c>
      <c r="U41" s="6">
        <f>VLOOKUP($A$7:$A$91,qwe!$A$2:$X$78,21,FALSE)</f>
        <v>8057</v>
      </c>
      <c r="V41" s="6">
        <f>VLOOKUP($A$7:$A$91,qwe!$A$2:$X$78,22,FALSE)</f>
        <v>339</v>
      </c>
      <c r="W41" s="6">
        <f>VLOOKUP($A$7:$A$91,qwe!$A$2:$X$78,23,FALSE)</f>
        <v>238</v>
      </c>
      <c r="X41" s="6">
        <f>VLOOKUP($A$7:$A$91,qwe!$A$2:$X$78,24,FALSE)</f>
        <v>14</v>
      </c>
    </row>
    <row r="42" spans="1:24" ht="21.75" x14ac:dyDescent="0.2">
      <c r="A42" s="5" t="s">
        <v>42</v>
      </c>
      <c r="B42" s="6">
        <f>VLOOKUP($A$7:$A$91,qwe!$A$2:$R$78,2,FALSE)</f>
        <v>104593</v>
      </c>
      <c r="C42" s="6">
        <f>VLOOKUP($A$7:$A$91,qwe!$A$2:$R$78,3,FALSE)</f>
        <v>363786</v>
      </c>
      <c r="D42" s="6">
        <f>VLOOKUP($A$7:$A$91,qwe!$A$2:$R$78,4,FALSE)</f>
        <v>66001</v>
      </c>
      <c r="E42" s="6">
        <f>VLOOKUP($A$7:$A$91,qwe!$A$2:$R$78,5,FALSE)</f>
        <v>8128</v>
      </c>
      <c r="F42" s="6">
        <f>VLOOKUP($A$7:$A$91,qwe!$A$2:$R$78,6,FALSE)</f>
        <v>244</v>
      </c>
      <c r="G42" s="6">
        <f>VLOOKUP($A$7:$A$91,qwe!$A$2:$R$78,7,FALSE)</f>
        <v>72072</v>
      </c>
      <c r="H42" s="6">
        <f>VLOOKUP($A$7:$A$91,qwe!$A$2:$R$78,8,FALSE)</f>
        <v>14369</v>
      </c>
      <c r="I42" s="6">
        <f>VLOOKUP($A$7:$A$91,qwe!$A$2:$R$78,9,FALSE)</f>
        <v>139503</v>
      </c>
      <c r="J42" s="6">
        <f>VLOOKUP($A$7:$A$91,qwe!$A$2:$R$78,10,FALSE)</f>
        <v>2945</v>
      </c>
      <c r="K42" s="6">
        <f>VLOOKUP($A$7:$A$91,qwe!$A$2:$R$78,11,FALSE)</f>
        <v>3634886</v>
      </c>
      <c r="L42" s="6">
        <f>VLOOKUP($A$7:$A$91,qwe!$A$2:$R$78,12,FALSE)</f>
        <v>77577</v>
      </c>
      <c r="M42" s="6">
        <f>VLOOKUP($A$7:$A$91,qwe!$A$2:$R$78,13,FALSE)</f>
        <v>728445</v>
      </c>
      <c r="N42" s="6">
        <f>VLOOKUP($A$7:$A$91,qwe!$A$2:$R$78,14,FALSE)</f>
        <v>1411</v>
      </c>
      <c r="O42" s="6">
        <f>VLOOKUP($A$7:$A$91,qwe!$A$2:$R$78,15,FALSE)</f>
        <v>473826</v>
      </c>
      <c r="P42" s="6">
        <f>VLOOKUP($A$7:$A$91,qwe!$A$2:$R$78,16,FALSE)</f>
        <v>4132</v>
      </c>
      <c r="Q42" s="6">
        <f>VLOOKUP($A$7:$A$91,qwe!$A$2:$R$78,17,FALSE)</f>
        <v>80644</v>
      </c>
      <c r="R42" s="6">
        <f>VLOOKUP($A$7:$A$91,qwe!$A$2:$R$78,18,FALSE)</f>
        <v>3037</v>
      </c>
      <c r="S42" s="6">
        <f>VLOOKUP($A$7:$A$91,qwe!$A$2:$X$78,19,FALSE)</f>
        <v>160494</v>
      </c>
      <c r="T42" s="6">
        <f>VLOOKUP($A$7:$A$91,qwe!$A$2:$X$78,20,FALSE)</f>
        <v>2601</v>
      </c>
      <c r="U42" s="6">
        <f>VLOOKUP($A$7:$A$91,qwe!$A$2:$X$78,21,FALSE)</f>
        <v>9376</v>
      </c>
      <c r="V42" s="6">
        <f>VLOOKUP($A$7:$A$91,qwe!$A$2:$X$78,22,FALSE)</f>
        <v>405</v>
      </c>
      <c r="W42" s="6">
        <f>VLOOKUP($A$7:$A$91,qwe!$A$2:$X$78,23,FALSE)</f>
        <v>575</v>
      </c>
      <c r="X42" s="6">
        <f>VLOOKUP($A$7:$A$91,qwe!$A$2:$X$78,24,FALSE)</f>
        <v>25</v>
      </c>
    </row>
    <row r="43" spans="1:24" ht="21.75" x14ac:dyDescent="0.2">
      <c r="A43" s="5" t="s">
        <v>43</v>
      </c>
      <c r="B43" s="6">
        <f>VLOOKUP($A$7:$A$91,qwe!$A$2:$R$78,2,FALSE)</f>
        <v>136033</v>
      </c>
      <c r="C43" s="6">
        <f>VLOOKUP($A$7:$A$91,qwe!$A$2:$R$78,3,FALSE)</f>
        <v>421029</v>
      </c>
      <c r="D43" s="6">
        <f>VLOOKUP($A$7:$A$91,qwe!$A$2:$R$78,4,FALSE)</f>
        <v>90361</v>
      </c>
      <c r="E43" s="6">
        <f>VLOOKUP($A$7:$A$91,qwe!$A$2:$R$78,5,FALSE)</f>
        <v>385</v>
      </c>
      <c r="F43" s="6">
        <f>VLOOKUP($A$7:$A$91,qwe!$A$2:$R$78,6,FALSE)</f>
        <v>27</v>
      </c>
      <c r="G43" s="6">
        <f>VLOOKUP($A$7:$A$91,qwe!$A$2:$R$78,7,FALSE)</f>
        <v>76854</v>
      </c>
      <c r="H43" s="6">
        <f>VLOOKUP($A$7:$A$91,qwe!$A$2:$R$78,8,FALSE)</f>
        <v>20202</v>
      </c>
      <c r="I43" s="6">
        <f>VLOOKUP($A$7:$A$91,qwe!$A$2:$R$78,9,FALSE)</f>
        <v>152898</v>
      </c>
      <c r="J43" s="6">
        <f>VLOOKUP($A$7:$A$91,qwe!$A$2:$R$78,10,FALSE)</f>
        <v>4360</v>
      </c>
      <c r="K43" s="6">
        <f>VLOOKUP($A$7:$A$91,qwe!$A$2:$R$78,11,FALSE)</f>
        <v>3063494</v>
      </c>
      <c r="L43" s="6">
        <f>VLOOKUP($A$7:$A$91,qwe!$A$2:$R$78,12,FALSE)</f>
        <v>94164</v>
      </c>
      <c r="M43" s="6">
        <f>VLOOKUP($A$7:$A$91,qwe!$A$2:$R$78,13,FALSE)</f>
        <v>186472</v>
      </c>
      <c r="N43" s="6">
        <f>VLOOKUP($A$7:$A$91,qwe!$A$2:$R$78,14,FALSE)</f>
        <v>1107</v>
      </c>
      <c r="O43" s="6">
        <f>VLOOKUP($A$7:$A$91,qwe!$A$2:$R$78,15,FALSE)</f>
        <v>939429</v>
      </c>
      <c r="P43" s="6">
        <f>VLOOKUP($A$7:$A$91,qwe!$A$2:$R$78,16,FALSE)</f>
        <v>7967</v>
      </c>
      <c r="Q43" s="6">
        <f>VLOOKUP($A$7:$A$91,qwe!$A$2:$R$78,17,FALSE)</f>
        <v>96505</v>
      </c>
      <c r="R43" s="6">
        <f>VLOOKUP($A$7:$A$91,qwe!$A$2:$R$78,18,FALSE)</f>
        <v>2078</v>
      </c>
      <c r="S43" s="6">
        <f>VLOOKUP($A$7:$A$91,qwe!$A$2:$X$78,19,FALSE)</f>
        <v>188753</v>
      </c>
      <c r="T43" s="6">
        <f>VLOOKUP($A$7:$A$91,qwe!$A$2:$X$78,20,FALSE)</f>
        <v>3749</v>
      </c>
      <c r="U43" s="6">
        <f>VLOOKUP($A$7:$A$91,qwe!$A$2:$X$78,21,FALSE)</f>
        <v>6162</v>
      </c>
      <c r="V43" s="6">
        <f>VLOOKUP($A$7:$A$91,qwe!$A$2:$X$78,22,FALSE)</f>
        <v>367</v>
      </c>
      <c r="W43" s="6">
        <f>VLOOKUP($A$7:$A$91,qwe!$A$2:$X$78,23,FALSE)</f>
        <v>245</v>
      </c>
      <c r="X43" s="6">
        <f>VLOOKUP($A$7:$A$91,qwe!$A$2:$X$78,24,FALSE)</f>
        <v>32</v>
      </c>
    </row>
    <row r="44" spans="1:24" ht="21.75" x14ac:dyDescent="0.2">
      <c r="A44" s="5" t="s">
        <v>44</v>
      </c>
      <c r="B44" s="6">
        <f>VLOOKUP($A$7:$A$91,qwe!$A$2:$R$78,2,FALSE)</f>
        <v>87164</v>
      </c>
      <c r="C44" s="6">
        <f>VLOOKUP($A$7:$A$91,qwe!$A$2:$R$78,3,FALSE)</f>
        <v>164436</v>
      </c>
      <c r="D44" s="6">
        <f>VLOOKUP($A$7:$A$91,qwe!$A$2:$R$78,4,FALSE)</f>
        <v>32126</v>
      </c>
      <c r="E44" s="6">
        <f>VLOOKUP($A$7:$A$91,qwe!$A$2:$R$78,5,FALSE)</f>
        <v>339</v>
      </c>
      <c r="F44" s="6">
        <f>VLOOKUP($A$7:$A$91,qwe!$A$2:$R$78,6,FALSE)</f>
        <v>15</v>
      </c>
      <c r="G44" s="6">
        <f>VLOOKUP($A$7:$A$91,qwe!$A$2:$R$78,7,FALSE)</f>
        <v>42356</v>
      </c>
      <c r="H44" s="6">
        <f>VLOOKUP($A$7:$A$91,qwe!$A$2:$R$78,8,FALSE)</f>
        <v>8687</v>
      </c>
      <c r="I44" s="6">
        <f>VLOOKUP($A$7:$A$91,qwe!$A$2:$R$78,9,FALSE)</f>
        <v>99451</v>
      </c>
      <c r="J44" s="6">
        <f>VLOOKUP($A$7:$A$91,qwe!$A$2:$R$78,10,FALSE)</f>
        <v>3999</v>
      </c>
      <c r="K44" s="6">
        <f>VLOOKUP($A$7:$A$91,qwe!$A$2:$R$78,11,FALSE)</f>
        <v>2701203</v>
      </c>
      <c r="L44" s="6">
        <f>VLOOKUP($A$7:$A$91,qwe!$A$2:$R$78,12,FALSE)</f>
        <v>73914</v>
      </c>
      <c r="M44" s="6">
        <f>VLOOKUP($A$7:$A$91,qwe!$A$2:$R$78,13,FALSE)</f>
        <v>0</v>
      </c>
      <c r="N44" s="6">
        <f>VLOOKUP($A$7:$A$91,qwe!$A$2:$R$78,14,FALSE)</f>
        <v>0</v>
      </c>
      <c r="O44" s="6">
        <f>VLOOKUP($A$7:$A$91,qwe!$A$2:$R$78,15,FALSE)</f>
        <v>57050</v>
      </c>
      <c r="P44" s="6">
        <f>VLOOKUP($A$7:$A$91,qwe!$A$2:$R$78,16,FALSE)</f>
        <v>3</v>
      </c>
      <c r="Q44" s="6">
        <f>VLOOKUP($A$7:$A$91,qwe!$A$2:$R$78,17,FALSE)</f>
        <v>0</v>
      </c>
      <c r="R44" s="6">
        <f>VLOOKUP($A$7:$A$91,qwe!$A$2:$R$78,18,FALSE)</f>
        <v>0</v>
      </c>
      <c r="S44" s="6">
        <f>VLOOKUP($A$7:$A$91,qwe!$A$2:$X$78,19,FALSE)</f>
        <v>45770</v>
      </c>
      <c r="T44" s="6">
        <f>VLOOKUP($A$7:$A$91,qwe!$A$2:$X$78,20,FALSE)</f>
        <v>8</v>
      </c>
      <c r="U44" s="6">
        <f>VLOOKUP($A$7:$A$91,qwe!$A$2:$X$78,21,FALSE)</f>
        <v>4911</v>
      </c>
      <c r="V44" s="6">
        <f>VLOOKUP($A$7:$A$91,qwe!$A$2:$X$78,22,FALSE)</f>
        <v>312</v>
      </c>
      <c r="W44" s="6">
        <f>VLOOKUP($A$7:$A$91,qwe!$A$2:$X$78,23,FALSE)</f>
        <v>96</v>
      </c>
      <c r="X44" s="6">
        <f>VLOOKUP($A$7:$A$91,qwe!$A$2:$X$78,24,FALSE)</f>
        <v>13</v>
      </c>
    </row>
    <row r="45" spans="1:24" ht="21.75" x14ac:dyDescent="0.2">
      <c r="A45" s="5" t="s">
        <v>45</v>
      </c>
      <c r="B45" s="6">
        <f>VLOOKUP($A$7:$A$91,qwe!$A$2:$R$78,2,FALSE)</f>
        <v>107791</v>
      </c>
      <c r="C45" s="6">
        <f>VLOOKUP($A$7:$A$91,qwe!$A$2:$R$78,3,FALSE)</f>
        <v>299042</v>
      </c>
      <c r="D45" s="6">
        <f>VLOOKUP($A$7:$A$91,qwe!$A$2:$R$78,4,FALSE)</f>
        <v>56968</v>
      </c>
      <c r="E45" s="6">
        <f>VLOOKUP($A$7:$A$91,qwe!$A$2:$R$78,5,FALSE)</f>
        <v>3271</v>
      </c>
      <c r="F45" s="6">
        <f>VLOOKUP($A$7:$A$91,qwe!$A$2:$R$78,6,FALSE)</f>
        <v>128</v>
      </c>
      <c r="G45" s="6">
        <f>VLOOKUP($A$7:$A$91,qwe!$A$2:$R$78,7,FALSE)</f>
        <v>94634</v>
      </c>
      <c r="H45" s="6">
        <f>VLOOKUP($A$7:$A$91,qwe!$A$2:$R$78,8,FALSE)</f>
        <v>17922</v>
      </c>
      <c r="I45" s="6">
        <f>VLOOKUP($A$7:$A$91,qwe!$A$2:$R$78,9,FALSE)</f>
        <v>115866</v>
      </c>
      <c r="J45" s="6">
        <f>VLOOKUP($A$7:$A$91,qwe!$A$2:$R$78,10,FALSE)</f>
        <v>4232</v>
      </c>
      <c r="K45" s="6">
        <f>VLOOKUP($A$7:$A$91,qwe!$A$2:$R$78,11,FALSE)</f>
        <v>2577722</v>
      </c>
      <c r="L45" s="6">
        <f>VLOOKUP($A$7:$A$91,qwe!$A$2:$R$78,12,FALSE)</f>
        <v>76993</v>
      </c>
      <c r="M45" s="6">
        <f>VLOOKUP($A$7:$A$91,qwe!$A$2:$R$78,13,FALSE)</f>
        <v>179802</v>
      </c>
      <c r="N45" s="6">
        <f>VLOOKUP($A$7:$A$91,qwe!$A$2:$R$78,14,FALSE)</f>
        <v>503</v>
      </c>
      <c r="O45" s="6">
        <f>VLOOKUP($A$7:$A$91,qwe!$A$2:$R$78,15,FALSE)</f>
        <v>140580</v>
      </c>
      <c r="P45" s="6">
        <f>VLOOKUP($A$7:$A$91,qwe!$A$2:$R$78,16,FALSE)</f>
        <v>2217</v>
      </c>
      <c r="Q45" s="6">
        <f>VLOOKUP($A$7:$A$91,qwe!$A$2:$R$78,17,FALSE)</f>
        <v>11512</v>
      </c>
      <c r="R45" s="6">
        <f>VLOOKUP($A$7:$A$91,qwe!$A$2:$R$78,18,FALSE)</f>
        <v>399</v>
      </c>
      <c r="S45" s="6">
        <f>VLOOKUP($A$7:$A$91,qwe!$A$2:$X$78,19,FALSE)</f>
        <v>35196</v>
      </c>
      <c r="T45" s="6">
        <f>VLOOKUP($A$7:$A$91,qwe!$A$2:$X$78,20,FALSE)</f>
        <v>639</v>
      </c>
      <c r="U45" s="6">
        <f>VLOOKUP($A$7:$A$91,qwe!$A$2:$X$78,21,FALSE)</f>
        <v>7026</v>
      </c>
      <c r="V45" s="6">
        <f>VLOOKUP($A$7:$A$91,qwe!$A$2:$X$78,22,FALSE)</f>
        <v>427</v>
      </c>
      <c r="W45" s="6">
        <f>VLOOKUP($A$7:$A$91,qwe!$A$2:$X$78,23,FALSE)</f>
        <v>266</v>
      </c>
      <c r="X45" s="6">
        <f>VLOOKUP($A$7:$A$91,qwe!$A$2:$X$78,24,FALSE)</f>
        <v>19</v>
      </c>
    </row>
    <row r="46" spans="1:24" ht="21.75" x14ac:dyDescent="0.2">
      <c r="A46" s="5" t="s">
        <v>46</v>
      </c>
      <c r="B46" s="6">
        <f>VLOOKUP($A$7:$A$91,qwe!$A$2:$R$78,2,FALSE)</f>
        <v>71298</v>
      </c>
      <c r="C46" s="6">
        <f>VLOOKUP($A$7:$A$91,qwe!$A$2:$R$78,3,FALSE)</f>
        <v>159010</v>
      </c>
      <c r="D46" s="6">
        <f>VLOOKUP($A$7:$A$91,qwe!$A$2:$R$78,4,FALSE)</f>
        <v>31295</v>
      </c>
      <c r="E46" s="6">
        <f>VLOOKUP($A$7:$A$91,qwe!$A$2:$R$78,5,FALSE)</f>
        <v>12</v>
      </c>
      <c r="F46" s="6">
        <f>VLOOKUP($A$7:$A$91,qwe!$A$2:$R$78,6,FALSE)</f>
        <v>1</v>
      </c>
      <c r="G46" s="6">
        <f>VLOOKUP($A$7:$A$91,qwe!$A$2:$R$78,7,FALSE)</f>
        <v>80683</v>
      </c>
      <c r="H46" s="6">
        <f>VLOOKUP($A$7:$A$91,qwe!$A$2:$R$78,8,FALSE)</f>
        <v>15142</v>
      </c>
      <c r="I46" s="6">
        <f>VLOOKUP($A$7:$A$91,qwe!$A$2:$R$78,9,FALSE)</f>
        <v>113244</v>
      </c>
      <c r="J46" s="6">
        <f>VLOOKUP($A$7:$A$91,qwe!$A$2:$R$78,10,FALSE)</f>
        <v>3428</v>
      </c>
      <c r="K46" s="6">
        <f>VLOOKUP($A$7:$A$91,qwe!$A$2:$R$78,11,FALSE)</f>
        <v>1852128</v>
      </c>
      <c r="L46" s="6">
        <f>VLOOKUP($A$7:$A$91,qwe!$A$2:$R$78,12,FALSE)</f>
        <v>52674</v>
      </c>
      <c r="M46" s="6">
        <f>VLOOKUP($A$7:$A$91,qwe!$A$2:$R$78,13,FALSE)</f>
        <v>15991</v>
      </c>
      <c r="N46" s="6">
        <f>VLOOKUP($A$7:$A$91,qwe!$A$2:$R$78,14,FALSE)</f>
        <v>441</v>
      </c>
      <c r="O46" s="6">
        <f>VLOOKUP($A$7:$A$91,qwe!$A$2:$R$78,15,FALSE)</f>
        <v>297488</v>
      </c>
      <c r="P46" s="6">
        <f>VLOOKUP($A$7:$A$91,qwe!$A$2:$R$78,16,FALSE)</f>
        <v>2753</v>
      </c>
      <c r="Q46" s="6">
        <f>VLOOKUP($A$7:$A$91,qwe!$A$2:$R$78,17,FALSE)</f>
        <v>12521</v>
      </c>
      <c r="R46" s="6">
        <f>VLOOKUP($A$7:$A$91,qwe!$A$2:$R$78,18,FALSE)</f>
        <v>401</v>
      </c>
      <c r="S46" s="6">
        <f>VLOOKUP($A$7:$A$91,qwe!$A$2:$X$78,19,FALSE)</f>
        <v>13231</v>
      </c>
      <c r="T46" s="6">
        <f>VLOOKUP($A$7:$A$91,qwe!$A$2:$X$78,20,FALSE)</f>
        <v>266</v>
      </c>
      <c r="U46" s="6">
        <f>VLOOKUP($A$7:$A$91,qwe!$A$2:$X$78,21,FALSE)</f>
        <v>8739</v>
      </c>
      <c r="V46" s="6">
        <f>VLOOKUP($A$7:$A$91,qwe!$A$2:$X$78,22,FALSE)</f>
        <v>396</v>
      </c>
      <c r="W46" s="6">
        <f>VLOOKUP($A$7:$A$91,qwe!$A$2:$X$78,23,FALSE)</f>
        <v>156</v>
      </c>
      <c r="X46" s="6">
        <f>VLOOKUP($A$7:$A$91,qwe!$A$2:$X$78,24,FALSE)</f>
        <v>6</v>
      </c>
    </row>
    <row r="47" spans="1:24" ht="21.75" x14ac:dyDescent="0.2">
      <c r="A47" s="5" t="s">
        <v>47</v>
      </c>
      <c r="B47" s="6">
        <f>VLOOKUP($A$7:$A$91,qwe!$A$2:$R$78,2,FALSE)</f>
        <v>29234</v>
      </c>
      <c r="C47" s="6">
        <f>VLOOKUP($A$7:$A$91,qwe!$A$2:$R$78,3,FALSE)</f>
        <v>87216</v>
      </c>
      <c r="D47" s="6">
        <f>VLOOKUP($A$7:$A$91,qwe!$A$2:$R$78,4,FALSE)</f>
        <v>20188</v>
      </c>
      <c r="E47" s="6">
        <f>VLOOKUP($A$7:$A$91,qwe!$A$2:$R$78,5,FALSE)</f>
        <v>0</v>
      </c>
      <c r="F47" s="6">
        <f>VLOOKUP($A$7:$A$91,qwe!$A$2:$R$78,6,FALSE)</f>
        <v>0</v>
      </c>
      <c r="G47" s="6">
        <f>VLOOKUP($A$7:$A$91,qwe!$A$2:$R$78,7,FALSE)</f>
        <v>17768</v>
      </c>
      <c r="H47" s="6">
        <f>VLOOKUP($A$7:$A$91,qwe!$A$2:$R$78,8,FALSE)</f>
        <v>4359</v>
      </c>
      <c r="I47" s="6">
        <f>VLOOKUP($A$7:$A$91,qwe!$A$2:$R$78,9,FALSE)</f>
        <v>40706</v>
      </c>
      <c r="J47" s="6">
        <f>VLOOKUP($A$7:$A$91,qwe!$A$2:$R$78,10,FALSE)</f>
        <v>1583</v>
      </c>
      <c r="K47" s="6">
        <f>VLOOKUP($A$7:$A$91,qwe!$A$2:$R$78,11,FALSE)</f>
        <v>927719</v>
      </c>
      <c r="L47" s="6">
        <f>VLOOKUP($A$7:$A$91,qwe!$A$2:$R$78,12,FALSE)</f>
        <v>21850</v>
      </c>
      <c r="M47" s="6">
        <f>VLOOKUP($A$7:$A$91,qwe!$A$2:$R$78,13,FALSE)</f>
        <v>151468</v>
      </c>
      <c r="N47" s="6">
        <f>VLOOKUP($A$7:$A$91,qwe!$A$2:$R$78,14,FALSE)</f>
        <v>163</v>
      </c>
      <c r="O47" s="6">
        <f>VLOOKUP($A$7:$A$91,qwe!$A$2:$R$78,15,FALSE)</f>
        <v>13878</v>
      </c>
      <c r="P47" s="6">
        <f>VLOOKUP($A$7:$A$91,qwe!$A$2:$R$78,16,FALSE)</f>
        <v>584</v>
      </c>
      <c r="Q47" s="6">
        <f>VLOOKUP($A$7:$A$91,qwe!$A$2:$R$78,17,FALSE)</f>
        <v>2970</v>
      </c>
      <c r="R47" s="6">
        <f>VLOOKUP($A$7:$A$91,qwe!$A$2:$R$78,18,FALSE)</f>
        <v>124</v>
      </c>
      <c r="S47" s="6">
        <f>VLOOKUP($A$7:$A$91,qwe!$A$2:$X$78,19,FALSE)</f>
        <v>3974</v>
      </c>
      <c r="T47" s="6">
        <f>VLOOKUP($A$7:$A$91,qwe!$A$2:$X$78,20,FALSE)</f>
        <v>155</v>
      </c>
      <c r="U47" s="6">
        <f>VLOOKUP($A$7:$A$91,qwe!$A$2:$X$78,21,FALSE)</f>
        <v>2851</v>
      </c>
      <c r="V47" s="6">
        <f>VLOOKUP($A$7:$A$91,qwe!$A$2:$X$78,22,FALSE)</f>
        <v>168</v>
      </c>
      <c r="W47" s="6">
        <f>VLOOKUP($A$7:$A$91,qwe!$A$2:$X$78,23,FALSE)</f>
        <v>44</v>
      </c>
      <c r="X47" s="6">
        <f>VLOOKUP($A$7:$A$91,qwe!$A$2:$X$78,24,FALSE)</f>
        <v>4</v>
      </c>
    </row>
    <row r="48" spans="1:24" ht="21.75" x14ac:dyDescent="0.2">
      <c r="A48" s="9" t="s">
        <v>5</v>
      </c>
      <c r="B48" s="8">
        <f>SUM(B49:B56)</f>
        <v>386116</v>
      </c>
      <c r="C48" s="8">
        <f t="shared" ref="C48:X48" si="20">SUM(C49:C56)</f>
        <v>742352</v>
      </c>
      <c r="D48" s="8">
        <f t="shared" si="20"/>
        <v>75804</v>
      </c>
      <c r="E48" s="8">
        <f t="shared" si="20"/>
        <v>72077</v>
      </c>
      <c r="F48" s="8">
        <f t="shared" si="20"/>
        <v>1298</v>
      </c>
      <c r="G48" s="8">
        <f t="shared" si="20"/>
        <v>187877</v>
      </c>
      <c r="H48" s="8">
        <f t="shared" si="20"/>
        <v>20198</v>
      </c>
      <c r="I48" s="8">
        <f t="shared" si="20"/>
        <v>883027</v>
      </c>
      <c r="J48" s="8">
        <f t="shared" si="20"/>
        <v>39597</v>
      </c>
      <c r="K48" s="8">
        <f t="shared" ref="K48:L48" si="21">SUM(K49:K56)</f>
        <v>16483822</v>
      </c>
      <c r="L48" s="8">
        <f t="shared" si="21"/>
        <v>348052</v>
      </c>
      <c r="M48" s="8">
        <f t="shared" ref="M48:N48" si="22">SUM(M49:M56)</f>
        <v>6467521</v>
      </c>
      <c r="N48" s="8">
        <f t="shared" si="22"/>
        <v>1726</v>
      </c>
      <c r="O48" s="8">
        <f t="shared" si="20"/>
        <v>7014694</v>
      </c>
      <c r="P48" s="8">
        <f t="shared" si="20"/>
        <v>9916</v>
      </c>
      <c r="Q48" s="8">
        <f t="shared" si="20"/>
        <v>21714</v>
      </c>
      <c r="R48" s="8">
        <f t="shared" si="20"/>
        <v>736</v>
      </c>
      <c r="S48" s="8">
        <f t="shared" ref="S48:T48" si="23">SUM(S49:S56)</f>
        <v>228604</v>
      </c>
      <c r="T48" s="8">
        <f t="shared" si="23"/>
        <v>2751</v>
      </c>
      <c r="U48" s="8">
        <f t="shared" si="20"/>
        <v>32550</v>
      </c>
      <c r="V48" s="8">
        <f t="shared" si="20"/>
        <v>1797</v>
      </c>
      <c r="W48" s="8">
        <f t="shared" si="20"/>
        <v>2843</v>
      </c>
      <c r="X48" s="8">
        <f t="shared" si="20"/>
        <v>167</v>
      </c>
    </row>
    <row r="49" spans="1:24" ht="21.75" x14ac:dyDescent="0.2">
      <c r="A49" s="5" t="s">
        <v>48</v>
      </c>
      <c r="B49" s="6">
        <f>VLOOKUP($A$7:$A$91,qwe!$A$2:$R$78,2,FALSE)</f>
        <v>76102</v>
      </c>
      <c r="C49" s="6">
        <f>VLOOKUP($A$7:$A$91,qwe!$A$2:$R$78,3,FALSE)</f>
        <v>194732</v>
      </c>
      <c r="D49" s="6">
        <f>VLOOKUP($A$7:$A$91,qwe!$A$2:$R$78,4,FALSE)</f>
        <v>18659</v>
      </c>
      <c r="E49" s="6">
        <f>VLOOKUP($A$7:$A$91,qwe!$A$2:$R$78,5,FALSE)</f>
        <v>43221</v>
      </c>
      <c r="F49" s="6">
        <f>VLOOKUP($A$7:$A$91,qwe!$A$2:$R$78,6,FALSE)</f>
        <v>765</v>
      </c>
      <c r="G49" s="6">
        <f>VLOOKUP($A$7:$A$91,qwe!$A$2:$R$78,7,FALSE)</f>
        <v>58301</v>
      </c>
      <c r="H49" s="6">
        <f>VLOOKUP($A$7:$A$91,qwe!$A$2:$R$78,8,FALSE)</f>
        <v>6123</v>
      </c>
      <c r="I49" s="6">
        <f>VLOOKUP($A$7:$A$91,qwe!$A$2:$R$78,9,FALSE)</f>
        <v>312362</v>
      </c>
      <c r="J49" s="6">
        <f>VLOOKUP($A$7:$A$91,qwe!$A$2:$R$78,10,FALSE)</f>
        <v>13715</v>
      </c>
      <c r="K49" s="6">
        <f>VLOOKUP($A$7:$A$91,qwe!$A$2:$R$78,11,FALSE)</f>
        <v>2834192</v>
      </c>
      <c r="L49" s="6">
        <f>VLOOKUP($A$7:$A$91,qwe!$A$2:$R$78,12,FALSE)</f>
        <v>63767</v>
      </c>
      <c r="M49" s="6">
        <f>VLOOKUP($A$7:$A$91,qwe!$A$2:$R$78,13,FALSE)</f>
        <v>1367496</v>
      </c>
      <c r="N49" s="6">
        <f>VLOOKUP($A$7:$A$91,qwe!$A$2:$R$78,14,FALSE)</f>
        <v>734</v>
      </c>
      <c r="O49" s="6">
        <f>VLOOKUP($A$7:$A$91,qwe!$A$2:$R$78,15,FALSE)</f>
        <v>2942751</v>
      </c>
      <c r="P49" s="6">
        <f>VLOOKUP($A$7:$A$91,qwe!$A$2:$R$78,16,FALSE)</f>
        <v>2015</v>
      </c>
      <c r="Q49" s="6">
        <f>VLOOKUP($A$7:$A$91,qwe!$A$2:$R$78,17,FALSE)</f>
        <v>6153</v>
      </c>
      <c r="R49" s="6">
        <f>VLOOKUP($A$7:$A$91,qwe!$A$2:$R$78,18,FALSE)</f>
        <v>188</v>
      </c>
      <c r="S49" s="6">
        <f>VLOOKUP($A$7:$A$91,qwe!$A$2:$X$78,19,FALSE)</f>
        <v>43514</v>
      </c>
      <c r="T49" s="6">
        <f>VLOOKUP($A$7:$A$91,qwe!$A$2:$X$78,20,FALSE)</f>
        <v>596</v>
      </c>
      <c r="U49" s="6">
        <f>VLOOKUP($A$7:$A$91,qwe!$A$2:$X$78,21,FALSE)</f>
        <v>7345</v>
      </c>
      <c r="V49" s="6">
        <f>VLOOKUP($A$7:$A$91,qwe!$A$2:$X$78,22,FALSE)</f>
        <v>423</v>
      </c>
      <c r="W49" s="6">
        <f>VLOOKUP($A$7:$A$91,qwe!$A$2:$X$78,23,FALSE)</f>
        <v>665</v>
      </c>
      <c r="X49" s="6">
        <f>VLOOKUP($A$7:$A$91,qwe!$A$2:$X$78,24,FALSE)</f>
        <v>55</v>
      </c>
    </row>
    <row r="50" spans="1:24" ht="21.75" x14ac:dyDescent="0.2">
      <c r="A50" s="5" t="s">
        <v>49</v>
      </c>
      <c r="B50" s="6">
        <f>VLOOKUP($A$7:$A$91,qwe!$A$2:$R$78,2,FALSE)</f>
        <v>36683</v>
      </c>
      <c r="C50" s="6">
        <f>VLOOKUP($A$7:$A$91,qwe!$A$2:$R$78,3,FALSE)</f>
        <v>41706</v>
      </c>
      <c r="D50" s="6">
        <f>VLOOKUP($A$7:$A$91,qwe!$A$2:$R$78,4,FALSE)</f>
        <v>3837</v>
      </c>
      <c r="E50" s="6">
        <f>VLOOKUP($A$7:$A$91,qwe!$A$2:$R$78,5,FALSE)</f>
        <v>23387</v>
      </c>
      <c r="F50" s="6">
        <f>VLOOKUP($A$7:$A$91,qwe!$A$2:$R$78,6,FALSE)</f>
        <v>375</v>
      </c>
      <c r="G50" s="6">
        <f>VLOOKUP($A$7:$A$91,qwe!$A$2:$R$78,7,FALSE)</f>
        <v>6935</v>
      </c>
      <c r="H50" s="6">
        <f>VLOOKUP($A$7:$A$91,qwe!$A$2:$R$78,8,FALSE)</f>
        <v>606</v>
      </c>
      <c r="I50" s="6">
        <f>VLOOKUP($A$7:$A$91,qwe!$A$2:$R$78,9,FALSE)</f>
        <v>100044</v>
      </c>
      <c r="J50" s="6">
        <f>VLOOKUP($A$7:$A$91,qwe!$A$2:$R$78,10,FALSE)</f>
        <v>2514</v>
      </c>
      <c r="K50" s="6">
        <f>VLOOKUP($A$7:$A$91,qwe!$A$2:$R$78,11,FALSE)</f>
        <v>1862553</v>
      </c>
      <c r="L50" s="6">
        <f>VLOOKUP($A$7:$A$91,qwe!$A$2:$R$78,12,FALSE)</f>
        <v>34949</v>
      </c>
      <c r="M50" s="6">
        <f>VLOOKUP($A$7:$A$91,qwe!$A$2:$R$78,13,FALSE)</f>
        <v>1664473</v>
      </c>
      <c r="N50" s="6">
        <f>VLOOKUP($A$7:$A$91,qwe!$A$2:$R$78,14,FALSE)</f>
        <v>155</v>
      </c>
      <c r="O50" s="6">
        <f>VLOOKUP($A$7:$A$91,qwe!$A$2:$R$78,15,FALSE)</f>
        <v>777435</v>
      </c>
      <c r="P50" s="6">
        <f>VLOOKUP($A$7:$A$91,qwe!$A$2:$R$78,16,FALSE)</f>
        <v>693</v>
      </c>
      <c r="Q50" s="6">
        <f>VLOOKUP($A$7:$A$91,qwe!$A$2:$R$78,17,FALSE)</f>
        <v>1030</v>
      </c>
      <c r="R50" s="6">
        <f>VLOOKUP($A$7:$A$91,qwe!$A$2:$R$78,18,FALSE)</f>
        <v>40</v>
      </c>
      <c r="S50" s="6">
        <f>VLOOKUP($A$7:$A$91,qwe!$A$2:$X$78,19,FALSE)</f>
        <v>17031</v>
      </c>
      <c r="T50" s="6">
        <f>VLOOKUP($A$7:$A$91,qwe!$A$2:$X$78,20,FALSE)</f>
        <v>230</v>
      </c>
      <c r="U50" s="6">
        <f>VLOOKUP($A$7:$A$91,qwe!$A$2:$X$78,21,FALSE)</f>
        <v>918</v>
      </c>
      <c r="V50" s="6">
        <f>VLOOKUP($A$7:$A$91,qwe!$A$2:$X$78,22,FALSE)</f>
        <v>38</v>
      </c>
      <c r="W50" s="6">
        <f>VLOOKUP($A$7:$A$91,qwe!$A$2:$X$78,23,FALSE)</f>
        <v>99</v>
      </c>
      <c r="X50" s="6">
        <f>VLOOKUP($A$7:$A$91,qwe!$A$2:$X$78,24,FALSE)</f>
        <v>4</v>
      </c>
    </row>
    <row r="51" spans="1:24" ht="21.75" x14ac:dyDescent="0.2">
      <c r="A51" s="5" t="s">
        <v>50</v>
      </c>
      <c r="B51" s="6">
        <f>VLOOKUP($A$7:$A$91,qwe!$A$2:$R$78,2,FALSE)</f>
        <v>51507</v>
      </c>
      <c r="C51" s="6">
        <f>VLOOKUP($A$7:$A$91,qwe!$A$2:$R$78,3,FALSE)</f>
        <v>160028</v>
      </c>
      <c r="D51" s="6">
        <f>VLOOKUP($A$7:$A$91,qwe!$A$2:$R$78,4,FALSE)</f>
        <v>15781</v>
      </c>
      <c r="E51" s="6">
        <f>VLOOKUP($A$7:$A$91,qwe!$A$2:$R$78,5,FALSE)</f>
        <v>1608</v>
      </c>
      <c r="F51" s="6">
        <f>VLOOKUP($A$7:$A$91,qwe!$A$2:$R$78,6,FALSE)</f>
        <v>32</v>
      </c>
      <c r="G51" s="6">
        <f>VLOOKUP($A$7:$A$91,qwe!$A$2:$R$78,7,FALSE)</f>
        <v>16816</v>
      </c>
      <c r="H51" s="6">
        <f>VLOOKUP($A$7:$A$91,qwe!$A$2:$R$78,8,FALSE)</f>
        <v>1722</v>
      </c>
      <c r="I51" s="6">
        <f>VLOOKUP($A$7:$A$91,qwe!$A$2:$R$78,9,FALSE)</f>
        <v>166822</v>
      </c>
      <c r="J51" s="6">
        <f>VLOOKUP($A$7:$A$91,qwe!$A$2:$R$78,10,FALSE)</f>
        <v>2764</v>
      </c>
      <c r="K51" s="6">
        <f>VLOOKUP($A$7:$A$91,qwe!$A$2:$R$78,11,FALSE)</f>
        <v>1542186</v>
      </c>
      <c r="L51" s="6">
        <f>VLOOKUP($A$7:$A$91,qwe!$A$2:$R$78,12,FALSE)</f>
        <v>42560</v>
      </c>
      <c r="M51" s="6">
        <f>VLOOKUP($A$7:$A$91,qwe!$A$2:$R$78,13,FALSE)</f>
        <v>2659182</v>
      </c>
      <c r="N51" s="6">
        <f>VLOOKUP($A$7:$A$91,qwe!$A$2:$R$78,14,FALSE)</f>
        <v>258</v>
      </c>
      <c r="O51" s="6">
        <f>VLOOKUP($A$7:$A$91,qwe!$A$2:$R$78,15,FALSE)</f>
        <v>1156163</v>
      </c>
      <c r="P51" s="6">
        <f>VLOOKUP($A$7:$A$91,qwe!$A$2:$R$78,16,FALSE)</f>
        <v>1520</v>
      </c>
      <c r="Q51" s="6">
        <f>VLOOKUP($A$7:$A$91,qwe!$A$2:$R$78,17,FALSE)</f>
        <v>1179</v>
      </c>
      <c r="R51" s="6">
        <f>VLOOKUP($A$7:$A$91,qwe!$A$2:$R$78,18,FALSE)</f>
        <v>66</v>
      </c>
      <c r="S51" s="6">
        <f>VLOOKUP($A$7:$A$91,qwe!$A$2:$X$78,19,FALSE)</f>
        <v>21018</v>
      </c>
      <c r="T51" s="6">
        <f>VLOOKUP($A$7:$A$91,qwe!$A$2:$X$78,20,FALSE)</f>
        <v>267</v>
      </c>
      <c r="U51" s="6">
        <f>VLOOKUP($A$7:$A$91,qwe!$A$2:$X$78,21,FALSE)</f>
        <v>7066</v>
      </c>
      <c r="V51" s="6">
        <f>VLOOKUP($A$7:$A$91,qwe!$A$2:$X$78,22,FALSE)</f>
        <v>271</v>
      </c>
      <c r="W51" s="6">
        <f>VLOOKUP($A$7:$A$91,qwe!$A$2:$X$78,23,FALSE)</f>
        <v>777</v>
      </c>
      <c r="X51" s="6">
        <f>VLOOKUP($A$7:$A$91,qwe!$A$2:$X$78,24,FALSE)</f>
        <v>30</v>
      </c>
    </row>
    <row r="52" spans="1:24" ht="21.75" x14ac:dyDescent="0.2">
      <c r="A52" s="5" t="s">
        <v>51</v>
      </c>
      <c r="B52" s="6">
        <f>VLOOKUP($A$7:$A$91,qwe!$A$2:$R$78,2,FALSE)</f>
        <v>27312</v>
      </c>
      <c r="C52" s="6">
        <f>VLOOKUP($A$7:$A$91,qwe!$A$2:$R$78,3,FALSE)</f>
        <v>53703</v>
      </c>
      <c r="D52" s="6">
        <f>VLOOKUP($A$7:$A$91,qwe!$A$2:$R$78,4,FALSE)</f>
        <v>4774</v>
      </c>
      <c r="E52" s="6">
        <f>VLOOKUP($A$7:$A$91,qwe!$A$2:$R$78,5,FALSE)</f>
        <v>282</v>
      </c>
      <c r="F52" s="6">
        <f>VLOOKUP($A$7:$A$91,qwe!$A$2:$R$78,6,FALSE)</f>
        <v>18</v>
      </c>
      <c r="G52" s="6">
        <f>VLOOKUP($A$7:$A$91,qwe!$A$2:$R$78,7,FALSE)</f>
        <v>12781</v>
      </c>
      <c r="H52" s="6">
        <f>VLOOKUP($A$7:$A$91,qwe!$A$2:$R$78,8,FALSE)</f>
        <v>1252</v>
      </c>
      <c r="I52" s="6">
        <f>VLOOKUP($A$7:$A$91,qwe!$A$2:$R$78,9,FALSE)</f>
        <v>54600</v>
      </c>
      <c r="J52" s="6">
        <f>VLOOKUP($A$7:$A$91,qwe!$A$2:$R$78,10,FALSE)</f>
        <v>1256</v>
      </c>
      <c r="K52" s="6">
        <f>VLOOKUP($A$7:$A$91,qwe!$A$2:$R$78,11,FALSE)</f>
        <v>1198592</v>
      </c>
      <c r="L52" s="6">
        <f>VLOOKUP($A$7:$A$91,qwe!$A$2:$R$78,12,FALSE)</f>
        <v>24117</v>
      </c>
      <c r="M52" s="6">
        <f>VLOOKUP($A$7:$A$91,qwe!$A$2:$R$78,13,FALSE)</f>
        <v>75469</v>
      </c>
      <c r="N52" s="6">
        <f>VLOOKUP($A$7:$A$91,qwe!$A$2:$R$78,14,FALSE)</f>
        <v>135</v>
      </c>
      <c r="O52" s="6">
        <f>VLOOKUP($A$7:$A$91,qwe!$A$2:$R$78,15,FALSE)</f>
        <v>386804</v>
      </c>
      <c r="P52" s="6">
        <f>VLOOKUP($A$7:$A$91,qwe!$A$2:$R$78,16,FALSE)</f>
        <v>697</v>
      </c>
      <c r="Q52" s="6">
        <f>VLOOKUP($A$7:$A$91,qwe!$A$2:$R$78,17,FALSE)</f>
        <v>2521</v>
      </c>
      <c r="R52" s="6">
        <f>VLOOKUP($A$7:$A$91,qwe!$A$2:$R$78,18,FALSE)</f>
        <v>62</v>
      </c>
      <c r="S52" s="6">
        <f>VLOOKUP($A$7:$A$91,qwe!$A$2:$X$78,19,FALSE)</f>
        <v>5914</v>
      </c>
      <c r="T52" s="6">
        <f>VLOOKUP($A$7:$A$91,qwe!$A$2:$X$78,20,FALSE)</f>
        <v>92</v>
      </c>
      <c r="U52" s="6">
        <f>VLOOKUP($A$7:$A$91,qwe!$A$2:$X$78,21,FALSE)</f>
        <v>2398</v>
      </c>
      <c r="V52" s="6">
        <f>VLOOKUP($A$7:$A$91,qwe!$A$2:$X$78,22,FALSE)</f>
        <v>85</v>
      </c>
      <c r="W52" s="6">
        <f>VLOOKUP($A$7:$A$91,qwe!$A$2:$X$78,23,FALSE)</f>
        <v>46</v>
      </c>
      <c r="X52" s="6">
        <f>VLOOKUP($A$7:$A$91,qwe!$A$2:$X$78,24,FALSE)</f>
        <v>4</v>
      </c>
    </row>
    <row r="53" spans="1:24" ht="21.75" x14ac:dyDescent="0.2">
      <c r="A53" s="5" t="s">
        <v>52</v>
      </c>
      <c r="B53" s="6">
        <f>VLOOKUP($A$7:$A$91,qwe!$A$2:$R$78,2,FALSE)</f>
        <v>46056</v>
      </c>
      <c r="C53" s="6">
        <f>VLOOKUP($A$7:$A$91,qwe!$A$2:$R$78,3,FALSE)</f>
        <v>63080</v>
      </c>
      <c r="D53" s="6">
        <f>VLOOKUP($A$7:$A$91,qwe!$A$2:$R$78,4,FALSE)</f>
        <v>9814</v>
      </c>
      <c r="E53" s="6">
        <f>VLOOKUP($A$7:$A$91,qwe!$A$2:$R$78,5,FALSE)</f>
        <v>55</v>
      </c>
      <c r="F53" s="6">
        <f>VLOOKUP($A$7:$A$91,qwe!$A$2:$R$78,6,FALSE)</f>
        <v>3</v>
      </c>
      <c r="G53" s="6">
        <f>VLOOKUP($A$7:$A$91,qwe!$A$2:$R$78,7,FALSE)</f>
        <v>10055</v>
      </c>
      <c r="H53" s="6">
        <f>VLOOKUP($A$7:$A$91,qwe!$A$2:$R$78,8,FALSE)</f>
        <v>1651</v>
      </c>
      <c r="I53" s="6">
        <f>VLOOKUP($A$7:$A$91,qwe!$A$2:$R$78,9,FALSE)</f>
        <v>75160</v>
      </c>
      <c r="J53" s="6">
        <f>VLOOKUP($A$7:$A$91,qwe!$A$2:$R$78,10,FALSE)</f>
        <v>4677</v>
      </c>
      <c r="K53" s="6">
        <f>VLOOKUP($A$7:$A$91,qwe!$A$2:$R$78,11,FALSE)</f>
        <v>1873848</v>
      </c>
      <c r="L53" s="6">
        <f>VLOOKUP($A$7:$A$91,qwe!$A$2:$R$78,12,FALSE)</f>
        <v>42832</v>
      </c>
      <c r="M53" s="6">
        <f>VLOOKUP($A$7:$A$91,qwe!$A$2:$R$78,13,FALSE)</f>
        <v>50432</v>
      </c>
      <c r="N53" s="6">
        <f>VLOOKUP($A$7:$A$91,qwe!$A$2:$R$78,14,FALSE)</f>
        <v>123</v>
      </c>
      <c r="O53" s="6">
        <f>VLOOKUP($A$7:$A$91,qwe!$A$2:$R$78,15,FALSE)</f>
        <v>104109</v>
      </c>
      <c r="P53" s="6">
        <f>VLOOKUP($A$7:$A$91,qwe!$A$2:$R$78,16,FALSE)</f>
        <v>1072</v>
      </c>
      <c r="Q53" s="6">
        <f>VLOOKUP($A$7:$A$91,qwe!$A$2:$R$78,17,FALSE)</f>
        <v>1426</v>
      </c>
      <c r="R53" s="6">
        <f>VLOOKUP($A$7:$A$91,qwe!$A$2:$R$78,18,FALSE)</f>
        <v>94</v>
      </c>
      <c r="S53" s="6">
        <f>VLOOKUP($A$7:$A$91,qwe!$A$2:$X$78,19,FALSE)</f>
        <v>32320</v>
      </c>
      <c r="T53" s="6">
        <f>VLOOKUP($A$7:$A$91,qwe!$A$2:$X$78,20,FALSE)</f>
        <v>250</v>
      </c>
      <c r="U53" s="6">
        <f>VLOOKUP($A$7:$A$91,qwe!$A$2:$X$78,21,FALSE)</f>
        <v>3144</v>
      </c>
      <c r="V53" s="6">
        <f>VLOOKUP($A$7:$A$91,qwe!$A$2:$X$78,22,FALSE)</f>
        <v>265</v>
      </c>
      <c r="W53" s="6">
        <f>VLOOKUP($A$7:$A$91,qwe!$A$2:$X$78,23,FALSE)</f>
        <v>337</v>
      </c>
      <c r="X53" s="6">
        <f>VLOOKUP($A$7:$A$91,qwe!$A$2:$X$78,24,FALSE)</f>
        <v>15</v>
      </c>
    </row>
    <row r="54" spans="1:24" ht="21.75" x14ac:dyDescent="0.2">
      <c r="A54" s="5" t="s">
        <v>53</v>
      </c>
      <c r="B54" s="6">
        <f>VLOOKUP($A$7:$A$91,qwe!$A$2:$R$78,2,FALSE)</f>
        <v>44343</v>
      </c>
      <c r="C54" s="6">
        <f>VLOOKUP($A$7:$A$91,qwe!$A$2:$R$78,3,FALSE)</f>
        <v>60928</v>
      </c>
      <c r="D54" s="6">
        <f>VLOOKUP($A$7:$A$91,qwe!$A$2:$R$78,4,FALSE)</f>
        <v>6549</v>
      </c>
      <c r="E54" s="6">
        <f>VLOOKUP($A$7:$A$91,qwe!$A$2:$R$78,5,FALSE)</f>
        <v>153</v>
      </c>
      <c r="F54" s="6">
        <f>VLOOKUP($A$7:$A$91,qwe!$A$2:$R$78,6,FALSE)</f>
        <v>8</v>
      </c>
      <c r="G54" s="6">
        <f>VLOOKUP($A$7:$A$91,qwe!$A$2:$R$78,7,FALSE)</f>
        <v>8183</v>
      </c>
      <c r="H54" s="6">
        <f>VLOOKUP($A$7:$A$91,qwe!$A$2:$R$78,8,FALSE)</f>
        <v>936</v>
      </c>
      <c r="I54" s="6">
        <f>VLOOKUP($A$7:$A$91,qwe!$A$2:$R$78,9,FALSE)</f>
        <v>16775</v>
      </c>
      <c r="J54" s="6">
        <f>VLOOKUP($A$7:$A$91,qwe!$A$2:$R$78,10,FALSE)</f>
        <v>497</v>
      </c>
      <c r="K54" s="6">
        <f>VLOOKUP($A$7:$A$91,qwe!$A$2:$R$78,11,FALSE)</f>
        <v>2341357</v>
      </c>
      <c r="L54" s="6">
        <f>VLOOKUP($A$7:$A$91,qwe!$A$2:$R$78,12,FALSE)</f>
        <v>43091</v>
      </c>
      <c r="M54" s="6">
        <f>VLOOKUP($A$7:$A$91,qwe!$A$2:$R$78,13,FALSE)</f>
        <v>83577</v>
      </c>
      <c r="N54" s="6">
        <f>VLOOKUP($A$7:$A$91,qwe!$A$2:$R$78,14,FALSE)</f>
        <v>140</v>
      </c>
      <c r="O54" s="6">
        <f>VLOOKUP($A$7:$A$91,qwe!$A$2:$R$78,15,FALSE)</f>
        <v>140916</v>
      </c>
      <c r="P54" s="6">
        <f>VLOOKUP($A$7:$A$91,qwe!$A$2:$R$78,16,FALSE)</f>
        <v>791</v>
      </c>
      <c r="Q54" s="6">
        <f>VLOOKUP($A$7:$A$91,qwe!$A$2:$R$78,17,FALSE)</f>
        <v>2070</v>
      </c>
      <c r="R54" s="6">
        <f>VLOOKUP($A$7:$A$91,qwe!$A$2:$R$78,18,FALSE)</f>
        <v>67</v>
      </c>
      <c r="S54" s="6">
        <f>VLOOKUP($A$7:$A$91,qwe!$A$2:$X$78,19,FALSE)</f>
        <v>45610</v>
      </c>
      <c r="T54" s="6">
        <f>VLOOKUP($A$7:$A$91,qwe!$A$2:$X$78,20,FALSE)</f>
        <v>231</v>
      </c>
      <c r="U54" s="6">
        <f>VLOOKUP($A$7:$A$91,qwe!$A$2:$X$78,21,FALSE)</f>
        <v>2466</v>
      </c>
      <c r="V54" s="6">
        <f>VLOOKUP($A$7:$A$91,qwe!$A$2:$X$78,22,FALSE)</f>
        <v>111</v>
      </c>
      <c r="W54" s="6">
        <f>VLOOKUP($A$7:$A$91,qwe!$A$2:$X$78,23,FALSE)</f>
        <v>222</v>
      </c>
      <c r="X54" s="6">
        <f>VLOOKUP($A$7:$A$91,qwe!$A$2:$X$78,24,FALSE)</f>
        <v>17</v>
      </c>
    </row>
    <row r="55" spans="1:24" ht="21.75" x14ac:dyDescent="0.2">
      <c r="A55" s="5" t="s">
        <v>54</v>
      </c>
      <c r="B55" s="6">
        <f>VLOOKUP($A$7:$A$91,qwe!$A$2:$R$78,2,FALSE)</f>
        <v>79934</v>
      </c>
      <c r="C55" s="6">
        <f>VLOOKUP($A$7:$A$91,qwe!$A$2:$R$78,3,FALSE)</f>
        <v>64072</v>
      </c>
      <c r="D55" s="6">
        <f>VLOOKUP($A$7:$A$91,qwe!$A$2:$R$78,4,FALSE)</f>
        <v>7392</v>
      </c>
      <c r="E55" s="6">
        <f>VLOOKUP($A$7:$A$91,qwe!$A$2:$R$78,5,FALSE)</f>
        <v>3371</v>
      </c>
      <c r="F55" s="6">
        <f>VLOOKUP($A$7:$A$91,qwe!$A$2:$R$78,6,FALSE)</f>
        <v>97</v>
      </c>
      <c r="G55" s="6">
        <f>VLOOKUP($A$7:$A$91,qwe!$A$2:$R$78,7,FALSE)</f>
        <v>20267</v>
      </c>
      <c r="H55" s="6">
        <f>VLOOKUP($A$7:$A$91,qwe!$A$2:$R$78,8,FALSE)</f>
        <v>2388</v>
      </c>
      <c r="I55" s="6">
        <f>VLOOKUP($A$7:$A$91,qwe!$A$2:$R$78,9,FALSE)</f>
        <v>93760</v>
      </c>
      <c r="J55" s="6">
        <f>VLOOKUP($A$7:$A$91,qwe!$A$2:$R$78,10,FALSE)</f>
        <v>3811</v>
      </c>
      <c r="K55" s="6">
        <f>VLOOKUP($A$7:$A$91,qwe!$A$2:$R$78,11,FALSE)</f>
        <v>3945085</v>
      </c>
      <c r="L55" s="6">
        <f>VLOOKUP($A$7:$A$91,qwe!$A$2:$R$78,12,FALSE)</f>
        <v>75884</v>
      </c>
      <c r="M55" s="6">
        <f>VLOOKUP($A$7:$A$91,qwe!$A$2:$R$78,13,FALSE)</f>
        <v>566865</v>
      </c>
      <c r="N55" s="6">
        <f>VLOOKUP($A$7:$A$91,qwe!$A$2:$R$78,14,FALSE)</f>
        <v>178</v>
      </c>
      <c r="O55" s="6">
        <f>VLOOKUP($A$7:$A$91,qwe!$A$2:$R$78,15,FALSE)</f>
        <v>1471935</v>
      </c>
      <c r="P55" s="6">
        <f>VLOOKUP($A$7:$A$91,qwe!$A$2:$R$78,16,FALSE)</f>
        <v>2886</v>
      </c>
      <c r="Q55" s="6">
        <f>VLOOKUP($A$7:$A$91,qwe!$A$2:$R$78,17,FALSE)</f>
        <v>7028</v>
      </c>
      <c r="R55" s="6">
        <f>VLOOKUP($A$7:$A$91,qwe!$A$2:$R$78,18,FALSE)</f>
        <v>200</v>
      </c>
      <c r="S55" s="6">
        <f>VLOOKUP($A$7:$A$91,qwe!$A$2:$X$78,19,FALSE)</f>
        <v>59722</v>
      </c>
      <c r="T55" s="6">
        <f>VLOOKUP($A$7:$A$91,qwe!$A$2:$X$78,20,FALSE)</f>
        <v>985</v>
      </c>
      <c r="U55" s="6">
        <f>VLOOKUP($A$7:$A$91,qwe!$A$2:$X$78,21,FALSE)</f>
        <v>5940</v>
      </c>
      <c r="V55" s="6">
        <f>VLOOKUP($A$7:$A$91,qwe!$A$2:$X$78,22,FALSE)</f>
        <v>288</v>
      </c>
      <c r="W55" s="6">
        <f>VLOOKUP($A$7:$A$91,qwe!$A$2:$X$78,23,FALSE)</f>
        <v>582</v>
      </c>
      <c r="X55" s="6">
        <f>VLOOKUP($A$7:$A$91,qwe!$A$2:$X$78,24,FALSE)</f>
        <v>32</v>
      </c>
    </row>
    <row r="56" spans="1:24" ht="21.75" x14ac:dyDescent="0.2">
      <c r="A56" s="5" t="s">
        <v>55</v>
      </c>
      <c r="B56" s="6">
        <f>VLOOKUP($A$7:$A$91,qwe!$A$2:$R$78,2,FALSE)</f>
        <v>24179</v>
      </c>
      <c r="C56" s="6">
        <f>VLOOKUP($A$7:$A$91,qwe!$A$2:$R$78,3,FALSE)</f>
        <v>104103</v>
      </c>
      <c r="D56" s="6">
        <f>VLOOKUP($A$7:$A$91,qwe!$A$2:$R$78,4,FALSE)</f>
        <v>8998</v>
      </c>
      <c r="E56" s="6">
        <f>VLOOKUP($A$7:$A$91,qwe!$A$2:$R$78,5,FALSE)</f>
        <v>0</v>
      </c>
      <c r="F56" s="6">
        <f>VLOOKUP($A$7:$A$91,qwe!$A$2:$R$78,6,FALSE)</f>
        <v>0</v>
      </c>
      <c r="G56" s="6">
        <f>VLOOKUP($A$7:$A$91,qwe!$A$2:$R$78,7,FALSE)</f>
        <v>54539</v>
      </c>
      <c r="H56" s="6">
        <f>VLOOKUP($A$7:$A$91,qwe!$A$2:$R$78,8,FALSE)</f>
        <v>5520</v>
      </c>
      <c r="I56" s="6">
        <f>VLOOKUP($A$7:$A$91,qwe!$A$2:$R$78,9,FALSE)</f>
        <v>63504</v>
      </c>
      <c r="J56" s="6">
        <f>VLOOKUP($A$7:$A$91,qwe!$A$2:$R$78,10,FALSE)</f>
        <v>10363</v>
      </c>
      <c r="K56" s="6">
        <f>VLOOKUP($A$7:$A$91,qwe!$A$2:$R$78,11,FALSE)</f>
        <v>886009</v>
      </c>
      <c r="L56" s="6">
        <f>VLOOKUP($A$7:$A$91,qwe!$A$2:$R$78,12,FALSE)</f>
        <v>20852</v>
      </c>
      <c r="M56" s="6">
        <f>VLOOKUP($A$7:$A$91,qwe!$A$2:$R$78,13,FALSE)</f>
        <v>27</v>
      </c>
      <c r="N56" s="6">
        <f>VLOOKUP($A$7:$A$91,qwe!$A$2:$R$78,14,FALSE)</f>
        <v>3</v>
      </c>
      <c r="O56" s="6">
        <f>VLOOKUP($A$7:$A$91,qwe!$A$2:$R$78,15,FALSE)</f>
        <v>34581</v>
      </c>
      <c r="P56" s="6">
        <f>VLOOKUP($A$7:$A$91,qwe!$A$2:$R$78,16,FALSE)</f>
        <v>242</v>
      </c>
      <c r="Q56" s="6">
        <f>VLOOKUP($A$7:$A$91,qwe!$A$2:$R$78,17,FALSE)</f>
        <v>307</v>
      </c>
      <c r="R56" s="6">
        <f>VLOOKUP($A$7:$A$91,qwe!$A$2:$R$78,18,FALSE)</f>
        <v>19</v>
      </c>
      <c r="S56" s="6">
        <f>VLOOKUP($A$7:$A$91,qwe!$A$2:$X$78,19,FALSE)</f>
        <v>3475</v>
      </c>
      <c r="T56" s="6">
        <f>VLOOKUP($A$7:$A$91,qwe!$A$2:$X$78,20,FALSE)</f>
        <v>100</v>
      </c>
      <c r="U56" s="6">
        <f>VLOOKUP($A$7:$A$91,qwe!$A$2:$X$78,21,FALSE)</f>
        <v>3273</v>
      </c>
      <c r="V56" s="6">
        <f>VLOOKUP($A$7:$A$91,qwe!$A$2:$X$78,22,FALSE)</f>
        <v>316</v>
      </c>
      <c r="W56" s="6">
        <f>VLOOKUP($A$7:$A$91,qwe!$A$2:$X$78,23,FALSE)</f>
        <v>115</v>
      </c>
      <c r="X56" s="6">
        <f>VLOOKUP($A$7:$A$91,qwe!$A$2:$X$78,24,FALSE)</f>
        <v>10</v>
      </c>
    </row>
    <row r="57" spans="1:24" ht="21.75" x14ac:dyDescent="0.2">
      <c r="A57" s="9" t="s">
        <v>6</v>
      </c>
      <c r="B57" s="8">
        <f>SUM(B58:B66)</f>
        <v>332392</v>
      </c>
      <c r="C57" s="8">
        <f t="shared" ref="C57:X57" si="24">SUM(C58:C66)</f>
        <v>789153</v>
      </c>
      <c r="D57" s="8">
        <f t="shared" si="24"/>
        <v>55201</v>
      </c>
      <c r="E57" s="8">
        <f t="shared" si="24"/>
        <v>5954</v>
      </c>
      <c r="F57" s="8">
        <f t="shared" si="24"/>
        <v>193</v>
      </c>
      <c r="G57" s="8">
        <f t="shared" si="24"/>
        <v>188060</v>
      </c>
      <c r="H57" s="8">
        <f t="shared" si="24"/>
        <v>16488</v>
      </c>
      <c r="I57" s="8">
        <f t="shared" si="24"/>
        <v>1434443</v>
      </c>
      <c r="J57" s="8">
        <f t="shared" si="24"/>
        <v>16518</v>
      </c>
      <c r="K57" s="8">
        <f t="shared" ref="K57:L57" si="25">SUM(K58:K66)</f>
        <v>14340605</v>
      </c>
      <c r="L57" s="8">
        <f t="shared" si="25"/>
        <v>290940</v>
      </c>
      <c r="M57" s="8">
        <f t="shared" ref="M57:N57" si="26">SUM(M58:M66)</f>
        <v>21744584</v>
      </c>
      <c r="N57" s="8">
        <f t="shared" si="26"/>
        <v>1548</v>
      </c>
      <c r="O57" s="8">
        <f t="shared" si="24"/>
        <v>6758240</v>
      </c>
      <c r="P57" s="8">
        <f t="shared" si="24"/>
        <v>14577</v>
      </c>
      <c r="Q57" s="8">
        <f t="shared" si="24"/>
        <v>844287</v>
      </c>
      <c r="R57" s="8">
        <f t="shared" si="24"/>
        <v>1298</v>
      </c>
      <c r="S57" s="8">
        <f t="shared" ref="S57:T57" si="27">SUM(S58:S66)</f>
        <v>3253229</v>
      </c>
      <c r="T57" s="8">
        <f t="shared" si="27"/>
        <v>8951</v>
      </c>
      <c r="U57" s="8">
        <f t="shared" si="24"/>
        <v>190958</v>
      </c>
      <c r="V57" s="8">
        <f t="shared" si="24"/>
        <v>5490</v>
      </c>
      <c r="W57" s="8">
        <f t="shared" si="24"/>
        <v>26191</v>
      </c>
      <c r="X57" s="8">
        <f t="shared" si="24"/>
        <v>701</v>
      </c>
    </row>
    <row r="58" spans="1:24" ht="21.75" x14ac:dyDescent="0.2">
      <c r="A58" s="5" t="s">
        <v>56</v>
      </c>
      <c r="B58" s="6">
        <f>VLOOKUP($A$7:$A$91,qwe!$A$2:$R$78,2,FALSE)</f>
        <v>28870</v>
      </c>
      <c r="C58" s="6">
        <f>VLOOKUP($A$7:$A$91,qwe!$A$2:$R$78,3,FALSE)</f>
        <v>47617</v>
      </c>
      <c r="D58" s="6">
        <f>VLOOKUP($A$7:$A$91,qwe!$A$2:$R$78,4,FALSE)</f>
        <v>3732</v>
      </c>
      <c r="E58" s="6">
        <f>VLOOKUP($A$7:$A$91,qwe!$A$2:$R$78,5,FALSE)</f>
        <v>5</v>
      </c>
      <c r="F58" s="6">
        <f>VLOOKUP($A$7:$A$91,qwe!$A$2:$R$78,6,FALSE)</f>
        <v>1</v>
      </c>
      <c r="G58" s="6">
        <f>VLOOKUP($A$7:$A$91,qwe!$A$2:$R$78,7,FALSE)</f>
        <v>26018</v>
      </c>
      <c r="H58" s="6">
        <f>VLOOKUP($A$7:$A$91,qwe!$A$2:$R$78,8,FALSE)</f>
        <v>2040</v>
      </c>
      <c r="I58" s="6">
        <f>VLOOKUP($A$7:$A$91,qwe!$A$2:$R$78,9,FALSE)</f>
        <v>105222</v>
      </c>
      <c r="J58" s="6">
        <f>VLOOKUP($A$7:$A$91,qwe!$A$2:$R$78,10,FALSE)</f>
        <v>1132</v>
      </c>
      <c r="K58" s="6">
        <f>VLOOKUP($A$7:$A$91,qwe!$A$2:$R$78,11,FALSE)</f>
        <v>1052906</v>
      </c>
      <c r="L58" s="6">
        <f>VLOOKUP($A$7:$A$91,qwe!$A$2:$R$78,12,FALSE)</f>
        <v>27044</v>
      </c>
      <c r="M58" s="6">
        <f>VLOOKUP($A$7:$A$91,qwe!$A$2:$R$78,13,FALSE)</f>
        <v>614847</v>
      </c>
      <c r="N58" s="6">
        <f>VLOOKUP($A$7:$A$91,qwe!$A$2:$R$78,14,FALSE)</f>
        <v>104</v>
      </c>
      <c r="O58" s="6">
        <f>VLOOKUP($A$7:$A$91,qwe!$A$2:$R$78,15,FALSE)</f>
        <v>3032593</v>
      </c>
      <c r="P58" s="6">
        <f>VLOOKUP($A$7:$A$91,qwe!$A$2:$R$78,16,FALSE)</f>
        <v>315</v>
      </c>
      <c r="Q58" s="6">
        <f>VLOOKUP($A$7:$A$91,qwe!$A$2:$R$78,17,FALSE)</f>
        <v>6413</v>
      </c>
      <c r="R58" s="6">
        <f>VLOOKUP($A$7:$A$91,qwe!$A$2:$R$78,18,FALSE)</f>
        <v>35</v>
      </c>
      <c r="S58" s="6">
        <f>VLOOKUP($A$7:$A$91,qwe!$A$2:$X$78,19,FALSE)</f>
        <v>103354</v>
      </c>
      <c r="T58" s="6">
        <f>VLOOKUP($A$7:$A$91,qwe!$A$2:$X$78,20,FALSE)</f>
        <v>123</v>
      </c>
      <c r="U58" s="6">
        <f>VLOOKUP($A$7:$A$91,qwe!$A$2:$X$78,21,FALSE)</f>
        <v>2868</v>
      </c>
      <c r="V58" s="6">
        <f>VLOOKUP($A$7:$A$91,qwe!$A$2:$X$78,22,FALSE)</f>
        <v>94</v>
      </c>
      <c r="W58" s="6">
        <f>VLOOKUP($A$7:$A$91,qwe!$A$2:$X$78,23,FALSE)</f>
        <v>215</v>
      </c>
      <c r="X58" s="6">
        <f>VLOOKUP($A$7:$A$91,qwe!$A$2:$X$78,24,FALSE)</f>
        <v>9</v>
      </c>
    </row>
    <row r="59" spans="1:24" ht="21.75" x14ac:dyDescent="0.2">
      <c r="A59" s="5" t="s">
        <v>57</v>
      </c>
      <c r="B59" s="6">
        <f>VLOOKUP($A$7:$A$91,qwe!$A$2:$R$78,2,FALSE)</f>
        <v>42338</v>
      </c>
      <c r="C59" s="6">
        <f>VLOOKUP($A$7:$A$91,qwe!$A$2:$R$78,3,FALSE)</f>
        <v>89331</v>
      </c>
      <c r="D59" s="6">
        <f>VLOOKUP($A$7:$A$91,qwe!$A$2:$R$78,4,FALSE)</f>
        <v>4995</v>
      </c>
      <c r="E59" s="6">
        <f>VLOOKUP($A$7:$A$91,qwe!$A$2:$R$78,5,FALSE)</f>
        <v>891</v>
      </c>
      <c r="F59" s="6">
        <f>VLOOKUP($A$7:$A$91,qwe!$A$2:$R$78,6,FALSE)</f>
        <v>26</v>
      </c>
      <c r="G59" s="6">
        <f>VLOOKUP($A$7:$A$91,qwe!$A$2:$R$78,7,FALSE)</f>
        <v>13416</v>
      </c>
      <c r="H59" s="6">
        <f>VLOOKUP($A$7:$A$91,qwe!$A$2:$R$78,8,FALSE)</f>
        <v>1112</v>
      </c>
      <c r="I59" s="6">
        <f>VLOOKUP($A$7:$A$91,qwe!$A$2:$R$78,9,FALSE)</f>
        <v>283380</v>
      </c>
      <c r="J59" s="6">
        <f>VLOOKUP($A$7:$A$91,qwe!$A$2:$R$78,10,FALSE)</f>
        <v>1181</v>
      </c>
      <c r="K59" s="6">
        <f>VLOOKUP($A$7:$A$91,qwe!$A$2:$R$78,11,FALSE)</f>
        <v>2084199</v>
      </c>
      <c r="L59" s="6">
        <f>VLOOKUP($A$7:$A$91,qwe!$A$2:$R$78,12,FALSE)</f>
        <v>37432</v>
      </c>
      <c r="M59" s="6">
        <f>VLOOKUP($A$7:$A$91,qwe!$A$2:$R$78,13,FALSE)</f>
        <v>6886151</v>
      </c>
      <c r="N59" s="6">
        <f>VLOOKUP($A$7:$A$91,qwe!$A$2:$R$78,14,FALSE)</f>
        <v>245</v>
      </c>
      <c r="O59" s="6">
        <f>VLOOKUP($A$7:$A$91,qwe!$A$2:$R$78,15,FALSE)</f>
        <v>1572710</v>
      </c>
      <c r="P59" s="6">
        <f>VLOOKUP($A$7:$A$91,qwe!$A$2:$R$78,16,FALSE)</f>
        <v>2873</v>
      </c>
      <c r="Q59" s="6">
        <f>VLOOKUP($A$7:$A$91,qwe!$A$2:$R$78,17,FALSE)</f>
        <v>22016</v>
      </c>
      <c r="R59" s="6">
        <f>VLOOKUP($A$7:$A$91,qwe!$A$2:$R$78,18,FALSE)</f>
        <v>223</v>
      </c>
      <c r="S59" s="6">
        <f>VLOOKUP($A$7:$A$91,qwe!$A$2:$X$78,19,FALSE)</f>
        <v>806150</v>
      </c>
      <c r="T59" s="6">
        <f>VLOOKUP($A$7:$A$91,qwe!$A$2:$X$78,20,FALSE)</f>
        <v>2254</v>
      </c>
      <c r="U59" s="6">
        <f>VLOOKUP($A$7:$A$91,qwe!$A$2:$X$78,21,FALSE)</f>
        <v>42338</v>
      </c>
      <c r="V59" s="6">
        <f>VLOOKUP($A$7:$A$91,qwe!$A$2:$X$78,22,FALSE)</f>
        <v>1171</v>
      </c>
      <c r="W59" s="6">
        <f>VLOOKUP($A$7:$A$91,qwe!$A$2:$X$78,23,FALSE)</f>
        <v>6463</v>
      </c>
      <c r="X59" s="6">
        <f>VLOOKUP($A$7:$A$91,qwe!$A$2:$X$78,24,FALSE)</f>
        <v>171</v>
      </c>
    </row>
    <row r="60" spans="1:24" ht="21.75" x14ac:dyDescent="0.2">
      <c r="A60" s="5" t="s">
        <v>58</v>
      </c>
      <c r="B60" s="6">
        <f>VLOOKUP($A$7:$A$91,qwe!$A$2:$R$78,2,FALSE)</f>
        <v>24370</v>
      </c>
      <c r="C60" s="6">
        <f>VLOOKUP($A$7:$A$91,qwe!$A$2:$R$78,3,FALSE)</f>
        <v>15011</v>
      </c>
      <c r="D60" s="6">
        <f>VLOOKUP($A$7:$A$91,qwe!$A$2:$R$78,4,FALSE)</f>
        <v>1101</v>
      </c>
      <c r="E60" s="6">
        <f>VLOOKUP($A$7:$A$91,qwe!$A$2:$R$78,5,FALSE)</f>
        <v>42</v>
      </c>
      <c r="F60" s="6">
        <f>VLOOKUP($A$7:$A$91,qwe!$A$2:$R$78,6,FALSE)</f>
        <v>3</v>
      </c>
      <c r="G60" s="6">
        <f>VLOOKUP($A$7:$A$91,qwe!$A$2:$R$78,7,FALSE)</f>
        <v>35727</v>
      </c>
      <c r="H60" s="6">
        <f>VLOOKUP($A$7:$A$91,qwe!$A$2:$R$78,8,FALSE)</f>
        <v>3098</v>
      </c>
      <c r="I60" s="6">
        <f>VLOOKUP($A$7:$A$91,qwe!$A$2:$R$78,9,FALSE)</f>
        <v>56129</v>
      </c>
      <c r="J60" s="6">
        <f>VLOOKUP($A$7:$A$91,qwe!$A$2:$R$78,10,FALSE)</f>
        <v>986</v>
      </c>
      <c r="K60" s="6">
        <f>VLOOKUP($A$7:$A$91,qwe!$A$2:$R$78,11,FALSE)</f>
        <v>938988</v>
      </c>
      <c r="L60" s="6">
        <f>VLOOKUP($A$7:$A$91,qwe!$A$2:$R$78,12,FALSE)</f>
        <v>21557</v>
      </c>
      <c r="M60" s="6">
        <f>VLOOKUP($A$7:$A$91,qwe!$A$2:$R$78,13,FALSE)</f>
        <v>1301478</v>
      </c>
      <c r="N60" s="6">
        <f>VLOOKUP($A$7:$A$91,qwe!$A$2:$R$78,14,FALSE)</f>
        <v>100</v>
      </c>
      <c r="O60" s="6">
        <f>VLOOKUP($A$7:$A$91,qwe!$A$2:$R$78,15,FALSE)</f>
        <v>97884</v>
      </c>
      <c r="P60" s="6">
        <f>VLOOKUP($A$7:$A$91,qwe!$A$2:$R$78,16,FALSE)</f>
        <v>2274</v>
      </c>
      <c r="Q60" s="6">
        <f>VLOOKUP($A$7:$A$91,qwe!$A$2:$R$78,17,FALSE)</f>
        <v>13020</v>
      </c>
      <c r="R60" s="6">
        <f>VLOOKUP($A$7:$A$91,qwe!$A$2:$R$78,18,FALSE)</f>
        <v>127</v>
      </c>
      <c r="S60" s="6">
        <f>VLOOKUP($A$7:$A$91,qwe!$A$2:$X$78,19,FALSE)</f>
        <v>180437</v>
      </c>
      <c r="T60" s="6">
        <f>VLOOKUP($A$7:$A$91,qwe!$A$2:$X$78,20,FALSE)</f>
        <v>2249</v>
      </c>
      <c r="U60" s="6">
        <f>VLOOKUP($A$7:$A$91,qwe!$A$2:$X$78,21,FALSE)</f>
        <v>17036</v>
      </c>
      <c r="V60" s="6">
        <f>VLOOKUP($A$7:$A$91,qwe!$A$2:$X$78,22,FALSE)</f>
        <v>581</v>
      </c>
      <c r="W60" s="6">
        <f>VLOOKUP($A$7:$A$91,qwe!$A$2:$X$78,23,FALSE)</f>
        <v>2393</v>
      </c>
      <c r="X60" s="6">
        <f>VLOOKUP($A$7:$A$91,qwe!$A$2:$X$78,24,FALSE)</f>
        <v>66</v>
      </c>
    </row>
    <row r="61" spans="1:24" ht="21.75" x14ac:dyDescent="0.2">
      <c r="A61" s="5" t="s">
        <v>59</v>
      </c>
      <c r="B61" s="6">
        <f>VLOOKUP($A$7:$A$91,qwe!$A$2:$R$78,2,FALSE)</f>
        <v>41996</v>
      </c>
      <c r="C61" s="6">
        <f>VLOOKUP($A$7:$A$91,qwe!$A$2:$R$78,3,FALSE)</f>
        <v>34654</v>
      </c>
      <c r="D61" s="6">
        <f>VLOOKUP($A$7:$A$91,qwe!$A$2:$R$78,4,FALSE)</f>
        <v>2517</v>
      </c>
      <c r="E61" s="6">
        <f>VLOOKUP($A$7:$A$91,qwe!$A$2:$R$78,5,FALSE)</f>
        <v>153</v>
      </c>
      <c r="F61" s="6">
        <f>VLOOKUP($A$7:$A$91,qwe!$A$2:$R$78,6,FALSE)</f>
        <v>6</v>
      </c>
      <c r="G61" s="6">
        <f>VLOOKUP($A$7:$A$91,qwe!$A$2:$R$78,7,FALSE)</f>
        <v>13385</v>
      </c>
      <c r="H61" s="6">
        <f>VLOOKUP($A$7:$A$91,qwe!$A$2:$R$78,8,FALSE)</f>
        <v>1159</v>
      </c>
      <c r="I61" s="6">
        <f>VLOOKUP($A$7:$A$91,qwe!$A$2:$R$78,9,FALSE)</f>
        <v>238141</v>
      </c>
      <c r="J61" s="6">
        <f>VLOOKUP($A$7:$A$91,qwe!$A$2:$R$78,10,FALSE)</f>
        <v>3256</v>
      </c>
      <c r="K61" s="6">
        <f>VLOOKUP($A$7:$A$91,qwe!$A$2:$R$78,11,FALSE)</f>
        <v>1942638</v>
      </c>
      <c r="L61" s="6">
        <f>VLOOKUP($A$7:$A$91,qwe!$A$2:$R$78,12,FALSE)</f>
        <v>39563</v>
      </c>
      <c r="M61" s="6">
        <f>VLOOKUP($A$7:$A$91,qwe!$A$2:$R$78,13,FALSE)</f>
        <v>1560126</v>
      </c>
      <c r="N61" s="6">
        <f>VLOOKUP($A$7:$A$91,qwe!$A$2:$R$78,14,FALSE)</f>
        <v>303</v>
      </c>
      <c r="O61" s="6">
        <f>VLOOKUP($A$7:$A$91,qwe!$A$2:$R$78,15,FALSE)</f>
        <v>495923</v>
      </c>
      <c r="P61" s="6">
        <f>VLOOKUP($A$7:$A$91,qwe!$A$2:$R$78,16,FALSE)</f>
        <v>1746</v>
      </c>
      <c r="Q61" s="6">
        <f>VLOOKUP($A$7:$A$91,qwe!$A$2:$R$78,17,FALSE)</f>
        <v>10350</v>
      </c>
      <c r="R61" s="6">
        <f>VLOOKUP($A$7:$A$91,qwe!$A$2:$R$78,18,FALSE)</f>
        <v>203</v>
      </c>
      <c r="S61" s="6">
        <f>VLOOKUP($A$7:$A$91,qwe!$A$2:$X$78,19,FALSE)</f>
        <v>195237</v>
      </c>
      <c r="T61" s="6">
        <f>VLOOKUP($A$7:$A$91,qwe!$A$2:$X$78,20,FALSE)</f>
        <v>870</v>
      </c>
      <c r="U61" s="6">
        <f>VLOOKUP($A$7:$A$91,qwe!$A$2:$X$78,21,FALSE)</f>
        <v>11846</v>
      </c>
      <c r="V61" s="6">
        <f>VLOOKUP($A$7:$A$91,qwe!$A$2:$X$78,22,FALSE)</f>
        <v>378</v>
      </c>
      <c r="W61" s="6">
        <f>VLOOKUP($A$7:$A$91,qwe!$A$2:$X$78,23,FALSE)</f>
        <v>1348</v>
      </c>
      <c r="X61" s="6">
        <f>VLOOKUP($A$7:$A$91,qwe!$A$2:$X$78,24,FALSE)</f>
        <v>34</v>
      </c>
    </row>
    <row r="62" spans="1:24" ht="21.75" x14ac:dyDescent="0.2">
      <c r="A62" s="5" t="s">
        <v>60</v>
      </c>
      <c r="B62" s="6">
        <f>VLOOKUP($A$7:$A$91,qwe!$A$2:$R$78,2,FALSE)</f>
        <v>37180</v>
      </c>
      <c r="C62" s="6">
        <f>VLOOKUP($A$7:$A$91,qwe!$A$2:$R$78,3,FALSE)</f>
        <v>293389</v>
      </c>
      <c r="D62" s="6">
        <f>VLOOKUP($A$7:$A$91,qwe!$A$2:$R$78,4,FALSE)</f>
        <v>19151</v>
      </c>
      <c r="E62" s="6">
        <f>VLOOKUP($A$7:$A$91,qwe!$A$2:$R$78,5,FALSE)</f>
        <v>0</v>
      </c>
      <c r="F62" s="6">
        <f>VLOOKUP($A$7:$A$91,qwe!$A$2:$R$78,6,FALSE)</f>
        <v>0</v>
      </c>
      <c r="G62" s="6">
        <f>VLOOKUP($A$7:$A$91,qwe!$A$2:$R$78,7,FALSE)</f>
        <v>35295</v>
      </c>
      <c r="H62" s="6">
        <f>VLOOKUP($A$7:$A$91,qwe!$A$2:$R$78,8,FALSE)</f>
        <v>2813</v>
      </c>
      <c r="I62" s="6">
        <f>VLOOKUP($A$7:$A$91,qwe!$A$2:$R$78,9,FALSE)</f>
        <v>79509</v>
      </c>
      <c r="J62" s="6">
        <f>VLOOKUP($A$7:$A$91,qwe!$A$2:$R$78,10,FALSE)</f>
        <v>2184</v>
      </c>
      <c r="K62" s="6">
        <f>VLOOKUP($A$7:$A$91,qwe!$A$2:$R$78,11,FALSE)</f>
        <v>1134339</v>
      </c>
      <c r="L62" s="6">
        <f>VLOOKUP($A$7:$A$91,qwe!$A$2:$R$78,12,FALSE)</f>
        <v>24713</v>
      </c>
      <c r="M62" s="6">
        <f>VLOOKUP($A$7:$A$91,qwe!$A$2:$R$78,13,FALSE)</f>
        <v>412536</v>
      </c>
      <c r="N62" s="6">
        <f>VLOOKUP($A$7:$A$91,qwe!$A$2:$R$78,14,FALSE)</f>
        <v>74</v>
      </c>
      <c r="O62" s="6">
        <f>VLOOKUP($A$7:$A$91,qwe!$A$2:$R$78,15,FALSE)</f>
        <v>36675</v>
      </c>
      <c r="P62" s="6">
        <f>VLOOKUP($A$7:$A$91,qwe!$A$2:$R$78,16,FALSE)</f>
        <v>527</v>
      </c>
      <c r="Q62" s="6">
        <f>VLOOKUP($A$7:$A$91,qwe!$A$2:$R$78,17,FALSE)</f>
        <v>1290</v>
      </c>
      <c r="R62" s="6">
        <f>VLOOKUP($A$7:$A$91,qwe!$A$2:$R$78,18,FALSE)</f>
        <v>99</v>
      </c>
      <c r="S62" s="6">
        <f>VLOOKUP($A$7:$A$91,qwe!$A$2:$X$78,19,FALSE)</f>
        <v>7397</v>
      </c>
      <c r="T62" s="6">
        <f>VLOOKUP($A$7:$A$91,qwe!$A$2:$X$78,20,FALSE)</f>
        <v>199</v>
      </c>
      <c r="U62" s="6">
        <f>VLOOKUP($A$7:$A$91,qwe!$A$2:$X$78,21,FALSE)</f>
        <v>19068</v>
      </c>
      <c r="V62" s="6">
        <f>VLOOKUP($A$7:$A$91,qwe!$A$2:$X$78,22,FALSE)</f>
        <v>601</v>
      </c>
      <c r="W62" s="6">
        <f>VLOOKUP($A$7:$A$91,qwe!$A$2:$X$78,23,FALSE)</f>
        <v>1517</v>
      </c>
      <c r="X62" s="6">
        <f>VLOOKUP($A$7:$A$91,qwe!$A$2:$X$78,24,FALSE)</f>
        <v>20</v>
      </c>
    </row>
    <row r="63" spans="1:24" ht="21.75" x14ac:dyDescent="0.2">
      <c r="A63" s="5" t="s">
        <v>61</v>
      </c>
      <c r="B63" s="6">
        <f>VLOOKUP($A$7:$A$91,qwe!$A$2:$R$78,2,FALSE)</f>
        <v>34851</v>
      </c>
      <c r="C63" s="6">
        <f>VLOOKUP($A$7:$A$91,qwe!$A$2:$R$78,3,FALSE)</f>
        <v>133185</v>
      </c>
      <c r="D63" s="6">
        <f>VLOOKUP($A$7:$A$91,qwe!$A$2:$R$78,4,FALSE)</f>
        <v>9745</v>
      </c>
      <c r="E63" s="6">
        <f>VLOOKUP($A$7:$A$91,qwe!$A$2:$R$78,5,FALSE)</f>
        <v>2546</v>
      </c>
      <c r="F63" s="6">
        <f>VLOOKUP($A$7:$A$91,qwe!$A$2:$R$78,6,FALSE)</f>
        <v>78</v>
      </c>
      <c r="G63" s="6">
        <f>VLOOKUP($A$7:$A$91,qwe!$A$2:$R$78,7,FALSE)</f>
        <v>10337</v>
      </c>
      <c r="H63" s="6">
        <f>VLOOKUP($A$7:$A$91,qwe!$A$2:$R$78,8,FALSE)</f>
        <v>988</v>
      </c>
      <c r="I63" s="6">
        <f>VLOOKUP($A$7:$A$91,qwe!$A$2:$R$78,9,FALSE)</f>
        <v>104298</v>
      </c>
      <c r="J63" s="6">
        <f>VLOOKUP($A$7:$A$91,qwe!$A$2:$R$78,10,FALSE)</f>
        <v>2422</v>
      </c>
      <c r="K63" s="6">
        <f>VLOOKUP($A$7:$A$91,qwe!$A$2:$R$78,11,FALSE)</f>
        <v>1093325</v>
      </c>
      <c r="L63" s="6">
        <f>VLOOKUP($A$7:$A$91,qwe!$A$2:$R$78,12,FALSE)</f>
        <v>29487</v>
      </c>
      <c r="M63" s="6">
        <f>VLOOKUP($A$7:$A$91,qwe!$A$2:$R$78,13,FALSE)</f>
        <v>209905</v>
      </c>
      <c r="N63" s="6">
        <f>VLOOKUP($A$7:$A$91,qwe!$A$2:$R$78,14,FALSE)</f>
        <v>127</v>
      </c>
      <c r="O63" s="6">
        <f>VLOOKUP($A$7:$A$91,qwe!$A$2:$R$78,15,FALSE)</f>
        <v>173824</v>
      </c>
      <c r="P63" s="6">
        <f>VLOOKUP($A$7:$A$91,qwe!$A$2:$R$78,16,FALSE)</f>
        <v>1202</v>
      </c>
      <c r="Q63" s="6">
        <f>VLOOKUP($A$7:$A$91,qwe!$A$2:$R$78,17,FALSE)</f>
        <v>2215</v>
      </c>
      <c r="R63" s="6">
        <f>VLOOKUP($A$7:$A$91,qwe!$A$2:$R$78,18,FALSE)</f>
        <v>63</v>
      </c>
      <c r="S63" s="6">
        <f>VLOOKUP($A$7:$A$91,qwe!$A$2:$X$78,19,FALSE)</f>
        <v>162480</v>
      </c>
      <c r="T63" s="6">
        <f>VLOOKUP($A$7:$A$91,qwe!$A$2:$X$78,20,FALSE)</f>
        <v>503</v>
      </c>
      <c r="U63" s="6">
        <f>VLOOKUP($A$7:$A$91,qwe!$A$2:$X$78,21,FALSE)</f>
        <v>13385</v>
      </c>
      <c r="V63" s="6">
        <f>VLOOKUP($A$7:$A$91,qwe!$A$2:$X$78,22,FALSE)</f>
        <v>324</v>
      </c>
      <c r="W63" s="6">
        <f>VLOOKUP($A$7:$A$91,qwe!$A$2:$X$78,23,FALSE)</f>
        <v>1259</v>
      </c>
      <c r="X63" s="6">
        <f>VLOOKUP($A$7:$A$91,qwe!$A$2:$X$78,24,FALSE)</f>
        <v>32</v>
      </c>
    </row>
    <row r="64" spans="1:24" ht="21.75" x14ac:dyDescent="0.2">
      <c r="A64" s="5" t="s">
        <v>62</v>
      </c>
      <c r="B64" s="6">
        <f>VLOOKUP($A$7:$A$91,qwe!$A$2:$R$78,2,FALSE)</f>
        <v>42601</v>
      </c>
      <c r="C64" s="6">
        <f>VLOOKUP($A$7:$A$91,qwe!$A$2:$R$78,3,FALSE)</f>
        <v>64822</v>
      </c>
      <c r="D64" s="6">
        <f>VLOOKUP($A$7:$A$91,qwe!$A$2:$R$78,4,FALSE)</f>
        <v>5868</v>
      </c>
      <c r="E64" s="6">
        <f>VLOOKUP($A$7:$A$91,qwe!$A$2:$R$78,5,FALSE)</f>
        <v>223</v>
      </c>
      <c r="F64" s="6">
        <f>VLOOKUP($A$7:$A$91,qwe!$A$2:$R$78,6,FALSE)</f>
        <v>6</v>
      </c>
      <c r="G64" s="6">
        <f>VLOOKUP($A$7:$A$91,qwe!$A$2:$R$78,7,FALSE)</f>
        <v>32250</v>
      </c>
      <c r="H64" s="6">
        <f>VLOOKUP($A$7:$A$91,qwe!$A$2:$R$78,8,FALSE)</f>
        <v>3315</v>
      </c>
      <c r="I64" s="6">
        <f>VLOOKUP($A$7:$A$91,qwe!$A$2:$R$78,9,FALSE)</f>
        <v>326743</v>
      </c>
      <c r="J64" s="6">
        <f>VLOOKUP($A$7:$A$91,qwe!$A$2:$R$78,10,FALSE)</f>
        <v>3084</v>
      </c>
      <c r="K64" s="6">
        <f>VLOOKUP($A$7:$A$91,qwe!$A$2:$R$78,11,FALSE)</f>
        <v>2166918</v>
      </c>
      <c r="L64" s="6">
        <f>VLOOKUP($A$7:$A$91,qwe!$A$2:$R$78,12,FALSE)</f>
        <v>36660</v>
      </c>
      <c r="M64" s="6">
        <f>VLOOKUP($A$7:$A$91,qwe!$A$2:$R$78,13,FALSE)</f>
        <v>2261015</v>
      </c>
      <c r="N64" s="6">
        <f>VLOOKUP($A$7:$A$91,qwe!$A$2:$R$78,14,FALSE)</f>
        <v>261</v>
      </c>
      <c r="O64" s="6">
        <f>VLOOKUP($A$7:$A$91,qwe!$A$2:$R$78,15,FALSE)</f>
        <v>496217</v>
      </c>
      <c r="P64" s="6">
        <f>VLOOKUP($A$7:$A$91,qwe!$A$2:$R$78,16,FALSE)</f>
        <v>2264</v>
      </c>
      <c r="Q64" s="6">
        <f>VLOOKUP($A$7:$A$91,qwe!$A$2:$R$78,17,FALSE)</f>
        <v>17612</v>
      </c>
      <c r="R64" s="6">
        <f>VLOOKUP($A$7:$A$91,qwe!$A$2:$R$78,18,FALSE)</f>
        <v>198</v>
      </c>
      <c r="S64" s="6">
        <f>VLOOKUP($A$7:$A$91,qwe!$A$2:$X$78,19,FALSE)</f>
        <v>806999</v>
      </c>
      <c r="T64" s="6">
        <f>VLOOKUP($A$7:$A$91,qwe!$A$2:$X$78,20,FALSE)</f>
        <v>1154</v>
      </c>
      <c r="U64" s="6">
        <f>VLOOKUP($A$7:$A$91,qwe!$A$2:$X$78,21,FALSE)</f>
        <v>17479</v>
      </c>
      <c r="V64" s="6">
        <f>VLOOKUP($A$7:$A$91,qwe!$A$2:$X$78,22,FALSE)</f>
        <v>474</v>
      </c>
      <c r="W64" s="6">
        <f>VLOOKUP($A$7:$A$91,qwe!$A$2:$X$78,23,FALSE)</f>
        <v>2078</v>
      </c>
      <c r="X64" s="6">
        <f>VLOOKUP($A$7:$A$91,qwe!$A$2:$X$78,24,FALSE)</f>
        <v>90</v>
      </c>
    </row>
    <row r="65" spans="1:24" ht="21.75" x14ac:dyDescent="0.2">
      <c r="A65" s="5" t="s">
        <v>63</v>
      </c>
      <c r="B65" s="6">
        <f>VLOOKUP($A$7:$A$91,qwe!$A$2:$R$78,2,FALSE)</f>
        <v>28214</v>
      </c>
      <c r="C65" s="6">
        <f>VLOOKUP($A$7:$A$91,qwe!$A$2:$R$78,3,FALSE)</f>
        <v>16632</v>
      </c>
      <c r="D65" s="6">
        <f>VLOOKUP($A$7:$A$91,qwe!$A$2:$R$78,4,FALSE)</f>
        <v>1392</v>
      </c>
      <c r="E65" s="6">
        <f>VLOOKUP($A$7:$A$91,qwe!$A$2:$R$78,5,FALSE)</f>
        <v>297</v>
      </c>
      <c r="F65" s="6">
        <f>VLOOKUP($A$7:$A$91,qwe!$A$2:$R$78,6,FALSE)</f>
        <v>12</v>
      </c>
      <c r="G65" s="6">
        <f>VLOOKUP($A$7:$A$91,qwe!$A$2:$R$78,7,FALSE)</f>
        <v>10654</v>
      </c>
      <c r="H65" s="6">
        <f>VLOOKUP($A$7:$A$91,qwe!$A$2:$R$78,8,FALSE)</f>
        <v>825</v>
      </c>
      <c r="I65" s="6">
        <f>VLOOKUP($A$7:$A$91,qwe!$A$2:$R$78,9,FALSE)</f>
        <v>69513</v>
      </c>
      <c r="J65" s="6">
        <f>VLOOKUP($A$7:$A$91,qwe!$A$2:$R$78,10,FALSE)</f>
        <v>1140</v>
      </c>
      <c r="K65" s="6">
        <f>VLOOKUP($A$7:$A$91,qwe!$A$2:$R$78,11,FALSE)</f>
        <v>1583598</v>
      </c>
      <c r="L65" s="6">
        <f>VLOOKUP($A$7:$A$91,qwe!$A$2:$R$78,12,FALSE)</f>
        <v>26215</v>
      </c>
      <c r="M65" s="6">
        <f>VLOOKUP($A$7:$A$91,qwe!$A$2:$R$78,13,FALSE)</f>
        <v>2765454</v>
      </c>
      <c r="N65" s="6">
        <f>VLOOKUP($A$7:$A$91,qwe!$A$2:$R$78,14,FALSE)</f>
        <v>79</v>
      </c>
      <c r="O65" s="6">
        <f>VLOOKUP($A$7:$A$91,qwe!$A$2:$R$78,15,FALSE)</f>
        <v>496254</v>
      </c>
      <c r="P65" s="6">
        <f>VLOOKUP($A$7:$A$91,qwe!$A$2:$R$78,16,FALSE)</f>
        <v>1846</v>
      </c>
      <c r="Q65" s="6">
        <f>VLOOKUP($A$7:$A$91,qwe!$A$2:$R$78,17,FALSE)</f>
        <v>22984</v>
      </c>
      <c r="R65" s="6">
        <f>VLOOKUP($A$7:$A$91,qwe!$A$2:$R$78,18,FALSE)</f>
        <v>123</v>
      </c>
      <c r="S65" s="6">
        <f>VLOOKUP($A$7:$A$91,qwe!$A$2:$X$78,19,FALSE)</f>
        <v>908712</v>
      </c>
      <c r="T65" s="6">
        <f>VLOOKUP($A$7:$A$91,qwe!$A$2:$X$78,20,FALSE)</f>
        <v>1133</v>
      </c>
      <c r="U65" s="6">
        <f>VLOOKUP($A$7:$A$91,qwe!$A$2:$X$78,21,FALSE)</f>
        <v>9658</v>
      </c>
      <c r="V65" s="6">
        <f>VLOOKUP($A$7:$A$91,qwe!$A$2:$X$78,22,FALSE)</f>
        <v>315</v>
      </c>
      <c r="W65" s="6">
        <f>VLOOKUP($A$7:$A$91,qwe!$A$2:$X$78,23,FALSE)</f>
        <v>1417</v>
      </c>
      <c r="X65" s="6">
        <f>VLOOKUP($A$7:$A$91,qwe!$A$2:$X$78,24,FALSE)</f>
        <v>38</v>
      </c>
    </row>
    <row r="66" spans="1:24" ht="21.75" x14ac:dyDescent="0.2">
      <c r="A66" s="5" t="s">
        <v>64</v>
      </c>
      <c r="B66" s="6">
        <f>VLOOKUP($A$7:$A$91,qwe!$A$2:$R$78,2,FALSE)</f>
        <v>51972</v>
      </c>
      <c r="C66" s="6">
        <f>VLOOKUP($A$7:$A$91,qwe!$A$2:$R$78,3,FALSE)</f>
        <v>94512</v>
      </c>
      <c r="D66" s="6">
        <f>VLOOKUP($A$7:$A$91,qwe!$A$2:$R$78,4,FALSE)</f>
        <v>6700</v>
      </c>
      <c r="E66" s="6">
        <f>VLOOKUP($A$7:$A$91,qwe!$A$2:$R$78,5,FALSE)</f>
        <v>1797</v>
      </c>
      <c r="F66" s="6">
        <f>VLOOKUP($A$7:$A$91,qwe!$A$2:$R$78,6,FALSE)</f>
        <v>61</v>
      </c>
      <c r="G66" s="6">
        <f>VLOOKUP($A$7:$A$91,qwe!$A$2:$R$78,7,FALSE)</f>
        <v>10978</v>
      </c>
      <c r="H66" s="6">
        <f>VLOOKUP($A$7:$A$91,qwe!$A$2:$R$78,8,FALSE)</f>
        <v>1138</v>
      </c>
      <c r="I66" s="6">
        <f>VLOOKUP($A$7:$A$91,qwe!$A$2:$R$78,9,FALSE)</f>
        <v>171508</v>
      </c>
      <c r="J66" s="6">
        <f>VLOOKUP($A$7:$A$91,qwe!$A$2:$R$78,10,FALSE)</f>
        <v>1133</v>
      </c>
      <c r="K66" s="6">
        <f>VLOOKUP($A$7:$A$91,qwe!$A$2:$R$78,11,FALSE)</f>
        <v>2343694</v>
      </c>
      <c r="L66" s="6">
        <f>VLOOKUP($A$7:$A$91,qwe!$A$2:$R$78,12,FALSE)</f>
        <v>48269</v>
      </c>
      <c r="M66" s="6">
        <f>VLOOKUP($A$7:$A$91,qwe!$A$2:$R$78,13,FALSE)</f>
        <v>5733072</v>
      </c>
      <c r="N66" s="6">
        <f>VLOOKUP($A$7:$A$91,qwe!$A$2:$R$78,14,FALSE)</f>
        <v>255</v>
      </c>
      <c r="O66" s="6">
        <f>VLOOKUP($A$7:$A$91,qwe!$A$2:$R$78,15,FALSE)</f>
        <v>356160</v>
      </c>
      <c r="P66" s="6">
        <f>VLOOKUP($A$7:$A$91,qwe!$A$2:$R$78,16,FALSE)</f>
        <v>1530</v>
      </c>
      <c r="Q66" s="6">
        <f>VLOOKUP($A$7:$A$91,qwe!$A$2:$R$78,17,FALSE)</f>
        <v>748387</v>
      </c>
      <c r="R66" s="6">
        <f>VLOOKUP($A$7:$A$91,qwe!$A$2:$R$78,18,FALSE)</f>
        <v>227</v>
      </c>
      <c r="S66" s="6">
        <f>VLOOKUP($A$7:$A$91,qwe!$A$2:$X$78,19,FALSE)</f>
        <v>82463</v>
      </c>
      <c r="T66" s="6">
        <f>VLOOKUP($A$7:$A$91,qwe!$A$2:$X$78,20,FALSE)</f>
        <v>466</v>
      </c>
      <c r="U66" s="6">
        <f>VLOOKUP($A$7:$A$91,qwe!$A$2:$X$78,21,FALSE)</f>
        <v>57280</v>
      </c>
      <c r="V66" s="6">
        <f>VLOOKUP($A$7:$A$91,qwe!$A$2:$X$78,22,FALSE)</f>
        <v>1552</v>
      </c>
      <c r="W66" s="6">
        <f>VLOOKUP($A$7:$A$91,qwe!$A$2:$X$78,23,FALSE)</f>
        <v>9501</v>
      </c>
      <c r="X66" s="6">
        <f>VLOOKUP($A$7:$A$91,qwe!$A$2:$X$78,24,FALSE)</f>
        <v>241</v>
      </c>
    </row>
    <row r="67" spans="1:24" ht="21.75" x14ac:dyDescent="0.2">
      <c r="A67" s="9" t="s">
        <v>7</v>
      </c>
      <c r="B67" s="8">
        <f>SUM(B68:B75)</f>
        <v>157583</v>
      </c>
      <c r="C67" s="8">
        <f t="shared" ref="C67:X67" si="28">SUM(C68:C75)</f>
        <v>1272926</v>
      </c>
      <c r="D67" s="8">
        <f t="shared" si="28"/>
        <v>67259</v>
      </c>
      <c r="E67" s="8">
        <f t="shared" si="28"/>
        <v>133583</v>
      </c>
      <c r="F67" s="8">
        <f t="shared" si="28"/>
        <v>4454</v>
      </c>
      <c r="G67" s="8">
        <f t="shared" si="28"/>
        <v>24328</v>
      </c>
      <c r="H67" s="8">
        <f t="shared" si="28"/>
        <v>2009</v>
      </c>
      <c r="I67" s="8">
        <f t="shared" si="28"/>
        <v>3030135</v>
      </c>
      <c r="J67" s="8">
        <f t="shared" si="28"/>
        <v>6934</v>
      </c>
      <c r="K67" s="8">
        <f t="shared" ref="K67:L67" si="29">SUM(K68:K75)</f>
        <v>4431627</v>
      </c>
      <c r="L67" s="8">
        <f t="shared" si="29"/>
        <v>101530</v>
      </c>
      <c r="M67" s="8">
        <f t="shared" ref="M67:N67" si="30">SUM(M68:M75)</f>
        <v>69567022</v>
      </c>
      <c r="N67" s="8">
        <f t="shared" si="30"/>
        <v>1862</v>
      </c>
      <c r="O67" s="8">
        <f t="shared" si="28"/>
        <v>8552606</v>
      </c>
      <c r="P67" s="8">
        <f t="shared" si="28"/>
        <v>6015</v>
      </c>
      <c r="Q67" s="8">
        <f t="shared" si="28"/>
        <v>2142330</v>
      </c>
      <c r="R67" s="8">
        <f t="shared" si="28"/>
        <v>1113</v>
      </c>
      <c r="S67" s="8">
        <f t="shared" ref="S67:T67" si="31">SUM(S68:S75)</f>
        <v>5345066</v>
      </c>
      <c r="T67" s="8">
        <f t="shared" si="31"/>
        <v>4837</v>
      </c>
      <c r="U67" s="8">
        <f t="shared" si="28"/>
        <v>334216</v>
      </c>
      <c r="V67" s="8">
        <f t="shared" si="28"/>
        <v>7770</v>
      </c>
      <c r="W67" s="8">
        <f t="shared" si="28"/>
        <v>49016</v>
      </c>
      <c r="X67" s="8">
        <f t="shared" si="28"/>
        <v>803</v>
      </c>
    </row>
    <row r="68" spans="1:24" ht="21.75" x14ac:dyDescent="0.2">
      <c r="A68" s="5" t="s">
        <v>65</v>
      </c>
      <c r="B68" s="6">
        <f>VLOOKUP($A$7:$A$91,qwe!$A$2:$R$78,2,FALSE)</f>
        <v>23768</v>
      </c>
      <c r="C68" s="6">
        <f>VLOOKUP($A$7:$A$91,qwe!$A$2:$R$78,3,FALSE)</f>
        <v>137816</v>
      </c>
      <c r="D68" s="6">
        <f>VLOOKUP($A$7:$A$91,qwe!$A$2:$R$78,4,FALSE)</f>
        <v>9593</v>
      </c>
      <c r="E68" s="6">
        <f>VLOOKUP($A$7:$A$91,qwe!$A$2:$R$78,5,FALSE)</f>
        <v>33560</v>
      </c>
      <c r="F68" s="6">
        <f>VLOOKUP($A$7:$A$91,qwe!$A$2:$R$78,6,FALSE)</f>
        <v>1565</v>
      </c>
      <c r="G68" s="6">
        <f>VLOOKUP($A$7:$A$91,qwe!$A$2:$R$78,7,FALSE)</f>
        <v>1186</v>
      </c>
      <c r="H68" s="6">
        <f>VLOOKUP($A$7:$A$91,qwe!$A$2:$R$78,8,FALSE)</f>
        <v>104</v>
      </c>
      <c r="I68" s="6">
        <f>VLOOKUP($A$7:$A$91,qwe!$A$2:$R$78,9,FALSE)</f>
        <v>1331106</v>
      </c>
      <c r="J68" s="6">
        <f>VLOOKUP($A$7:$A$91,qwe!$A$2:$R$78,10,FALSE)</f>
        <v>772</v>
      </c>
      <c r="K68" s="6">
        <f>VLOOKUP($A$7:$A$91,qwe!$A$2:$R$78,11,FALSE)</f>
        <v>688346</v>
      </c>
      <c r="L68" s="6">
        <f>VLOOKUP($A$7:$A$91,qwe!$A$2:$R$78,12,FALSE)</f>
        <v>15965</v>
      </c>
      <c r="M68" s="6">
        <f>VLOOKUP($A$7:$A$91,qwe!$A$2:$R$78,13,FALSE)</f>
        <v>11743143</v>
      </c>
      <c r="N68" s="6">
        <f>VLOOKUP($A$7:$A$91,qwe!$A$2:$R$78,14,FALSE)</f>
        <v>410</v>
      </c>
      <c r="O68" s="6">
        <f>VLOOKUP($A$7:$A$91,qwe!$A$2:$R$78,15,FALSE)</f>
        <v>1088554</v>
      </c>
      <c r="P68" s="6">
        <f>VLOOKUP($A$7:$A$91,qwe!$A$2:$R$78,16,FALSE)</f>
        <v>854</v>
      </c>
      <c r="Q68" s="6">
        <f>VLOOKUP($A$7:$A$91,qwe!$A$2:$R$78,17,FALSE)</f>
        <v>632840</v>
      </c>
      <c r="R68" s="6">
        <f>VLOOKUP($A$7:$A$91,qwe!$A$2:$R$78,18,FALSE)</f>
        <v>122</v>
      </c>
      <c r="S68" s="6">
        <f>VLOOKUP($A$7:$A$91,qwe!$A$2:$X$78,19,FALSE)</f>
        <v>251904</v>
      </c>
      <c r="T68" s="6">
        <f>VLOOKUP($A$7:$A$91,qwe!$A$2:$X$78,20,FALSE)</f>
        <v>566</v>
      </c>
      <c r="U68" s="6">
        <f>VLOOKUP($A$7:$A$91,qwe!$A$2:$X$78,21,FALSE)</f>
        <v>24794</v>
      </c>
      <c r="V68" s="6">
        <f>VLOOKUP($A$7:$A$91,qwe!$A$2:$X$78,22,FALSE)</f>
        <v>722</v>
      </c>
      <c r="W68" s="6">
        <f>VLOOKUP($A$7:$A$91,qwe!$A$2:$X$78,23,FALSE)</f>
        <v>2066</v>
      </c>
      <c r="X68" s="6">
        <f>VLOOKUP($A$7:$A$91,qwe!$A$2:$X$78,24,FALSE)</f>
        <v>69</v>
      </c>
    </row>
    <row r="69" spans="1:24" ht="21.75" x14ac:dyDescent="0.2">
      <c r="A69" s="5" t="s">
        <v>66</v>
      </c>
      <c r="B69" s="6">
        <f>VLOOKUP($A$7:$A$91,qwe!$A$2:$R$78,2,FALSE)</f>
        <v>35501</v>
      </c>
      <c r="C69" s="6">
        <f>VLOOKUP($A$7:$A$91,qwe!$A$2:$R$78,3,FALSE)</f>
        <v>387493</v>
      </c>
      <c r="D69" s="6">
        <f>VLOOKUP($A$7:$A$91,qwe!$A$2:$R$78,4,FALSE)</f>
        <v>15277</v>
      </c>
      <c r="E69" s="6">
        <f>VLOOKUP($A$7:$A$91,qwe!$A$2:$R$78,5,FALSE)</f>
        <v>29750</v>
      </c>
      <c r="F69" s="6">
        <f>VLOOKUP($A$7:$A$91,qwe!$A$2:$R$78,6,FALSE)</f>
        <v>975</v>
      </c>
      <c r="G69" s="6">
        <f>VLOOKUP($A$7:$A$91,qwe!$A$2:$R$78,7,FALSE)</f>
        <v>15191</v>
      </c>
      <c r="H69" s="6">
        <f>VLOOKUP($A$7:$A$91,qwe!$A$2:$R$78,8,FALSE)</f>
        <v>1014</v>
      </c>
      <c r="I69" s="6">
        <f>VLOOKUP($A$7:$A$91,qwe!$A$2:$R$78,9,FALSE)</f>
        <v>775314</v>
      </c>
      <c r="J69" s="6">
        <f>VLOOKUP($A$7:$A$91,qwe!$A$2:$R$78,10,FALSE)</f>
        <v>1611</v>
      </c>
      <c r="K69" s="6">
        <f>VLOOKUP($A$7:$A$91,qwe!$A$2:$R$78,11,FALSE)</f>
        <v>902329</v>
      </c>
      <c r="L69" s="6">
        <f>VLOOKUP($A$7:$A$91,qwe!$A$2:$R$78,12,FALSE)</f>
        <v>21793</v>
      </c>
      <c r="M69" s="6">
        <f>VLOOKUP($A$7:$A$91,qwe!$A$2:$R$78,13,FALSE)</f>
        <v>35068073</v>
      </c>
      <c r="N69" s="6">
        <f>VLOOKUP($A$7:$A$91,qwe!$A$2:$R$78,14,FALSE)</f>
        <v>564</v>
      </c>
      <c r="O69" s="6">
        <f>VLOOKUP($A$7:$A$91,qwe!$A$2:$R$78,15,FALSE)</f>
        <v>332105</v>
      </c>
      <c r="P69" s="6">
        <f>VLOOKUP($A$7:$A$91,qwe!$A$2:$R$78,16,FALSE)</f>
        <v>896</v>
      </c>
      <c r="Q69" s="6">
        <f>VLOOKUP($A$7:$A$91,qwe!$A$2:$R$78,17,FALSE)</f>
        <v>430894</v>
      </c>
      <c r="R69" s="6">
        <f>VLOOKUP($A$7:$A$91,qwe!$A$2:$R$78,18,FALSE)</f>
        <v>250</v>
      </c>
      <c r="S69" s="6">
        <f>VLOOKUP($A$7:$A$91,qwe!$A$2:$X$78,19,FALSE)</f>
        <v>370525</v>
      </c>
      <c r="T69" s="6">
        <f>VLOOKUP($A$7:$A$91,qwe!$A$2:$X$78,20,FALSE)</f>
        <v>620</v>
      </c>
      <c r="U69" s="6">
        <f>VLOOKUP($A$7:$A$91,qwe!$A$2:$X$78,21,FALSE)</f>
        <v>135557</v>
      </c>
      <c r="V69" s="6">
        <f>VLOOKUP($A$7:$A$91,qwe!$A$2:$X$78,22,FALSE)</f>
        <v>3486</v>
      </c>
      <c r="W69" s="6">
        <f>VLOOKUP($A$7:$A$91,qwe!$A$2:$X$78,23,FALSE)</f>
        <v>34376</v>
      </c>
      <c r="X69" s="6">
        <f>VLOOKUP($A$7:$A$91,qwe!$A$2:$X$78,24,FALSE)</f>
        <v>458</v>
      </c>
    </row>
    <row r="70" spans="1:24" ht="21.75" x14ac:dyDescent="0.2">
      <c r="A70" s="5" t="s">
        <v>67</v>
      </c>
      <c r="B70" s="6">
        <f>VLOOKUP($A$7:$A$91,qwe!$A$2:$R$78,2,FALSE)</f>
        <v>34002</v>
      </c>
      <c r="C70" s="6">
        <f>VLOOKUP($A$7:$A$91,qwe!$A$2:$R$78,3,FALSE)</f>
        <v>232826</v>
      </c>
      <c r="D70" s="6">
        <f>VLOOKUP($A$7:$A$91,qwe!$A$2:$R$78,4,FALSE)</f>
        <v>9045</v>
      </c>
      <c r="E70" s="6">
        <f>VLOOKUP($A$7:$A$91,qwe!$A$2:$R$78,5,FALSE)</f>
        <v>1484</v>
      </c>
      <c r="F70" s="6">
        <f>VLOOKUP($A$7:$A$91,qwe!$A$2:$R$78,6,FALSE)</f>
        <v>24</v>
      </c>
      <c r="G70" s="6">
        <f>VLOOKUP($A$7:$A$91,qwe!$A$2:$R$78,7,FALSE)</f>
        <v>5685</v>
      </c>
      <c r="H70" s="6">
        <f>VLOOKUP($A$7:$A$91,qwe!$A$2:$R$78,8,FALSE)</f>
        <v>561</v>
      </c>
      <c r="I70" s="6">
        <f>VLOOKUP($A$7:$A$91,qwe!$A$2:$R$78,9,FALSE)</f>
        <v>567854</v>
      </c>
      <c r="J70" s="6">
        <f>VLOOKUP($A$7:$A$91,qwe!$A$2:$R$78,10,FALSE)</f>
        <v>1598</v>
      </c>
      <c r="K70" s="6">
        <f>VLOOKUP($A$7:$A$91,qwe!$A$2:$R$78,11,FALSE)</f>
        <v>1215854</v>
      </c>
      <c r="L70" s="6">
        <f>VLOOKUP($A$7:$A$91,qwe!$A$2:$R$78,12,FALSE)</f>
        <v>25534</v>
      </c>
      <c r="M70" s="6">
        <f>VLOOKUP($A$7:$A$91,qwe!$A$2:$R$78,13,FALSE)</f>
        <v>14209757</v>
      </c>
      <c r="N70" s="6">
        <f>VLOOKUP($A$7:$A$91,qwe!$A$2:$R$78,14,FALSE)</f>
        <v>319</v>
      </c>
      <c r="O70" s="6">
        <f>VLOOKUP($A$7:$A$91,qwe!$A$2:$R$78,15,FALSE)</f>
        <v>3920690</v>
      </c>
      <c r="P70" s="6">
        <f>VLOOKUP($A$7:$A$91,qwe!$A$2:$R$78,16,FALSE)</f>
        <v>1087</v>
      </c>
      <c r="Q70" s="6">
        <f>VLOOKUP($A$7:$A$91,qwe!$A$2:$R$78,17,FALSE)</f>
        <v>165505</v>
      </c>
      <c r="R70" s="6">
        <f>VLOOKUP($A$7:$A$91,qwe!$A$2:$R$78,18,FALSE)</f>
        <v>247</v>
      </c>
      <c r="S70" s="6">
        <f>VLOOKUP($A$7:$A$91,qwe!$A$2:$X$78,19,FALSE)</f>
        <v>3492318</v>
      </c>
      <c r="T70" s="6">
        <f>VLOOKUP($A$7:$A$91,qwe!$A$2:$X$78,20,FALSE)</f>
        <v>1720</v>
      </c>
      <c r="U70" s="6">
        <f>VLOOKUP($A$7:$A$91,qwe!$A$2:$X$78,21,FALSE)</f>
        <v>37111</v>
      </c>
      <c r="V70" s="6">
        <f>VLOOKUP($A$7:$A$91,qwe!$A$2:$X$78,22,FALSE)</f>
        <v>1079</v>
      </c>
      <c r="W70" s="6">
        <f>VLOOKUP($A$7:$A$91,qwe!$A$2:$X$78,23,FALSE)</f>
        <v>5049</v>
      </c>
      <c r="X70" s="6">
        <f>VLOOKUP($A$7:$A$91,qwe!$A$2:$X$78,24,FALSE)</f>
        <v>129</v>
      </c>
    </row>
    <row r="71" spans="1:24" ht="21.75" x14ac:dyDescent="0.2">
      <c r="A71" s="5" t="s">
        <v>68</v>
      </c>
      <c r="B71" s="6">
        <f>VLOOKUP($A$7:$A$91,qwe!$A$2:$R$78,2,FALSE)</f>
        <v>13520</v>
      </c>
      <c r="C71" s="6">
        <f>VLOOKUP($A$7:$A$91,qwe!$A$2:$R$78,3,FALSE)</f>
        <v>48341</v>
      </c>
      <c r="D71" s="6">
        <f>VLOOKUP($A$7:$A$91,qwe!$A$2:$R$78,4,FALSE)</f>
        <v>2419</v>
      </c>
      <c r="E71" s="6">
        <f>VLOOKUP($A$7:$A$91,qwe!$A$2:$R$78,5,FALSE)</f>
        <v>26591</v>
      </c>
      <c r="F71" s="6">
        <f>VLOOKUP($A$7:$A$91,qwe!$A$2:$R$78,6,FALSE)</f>
        <v>837</v>
      </c>
      <c r="G71" s="6">
        <f>VLOOKUP($A$7:$A$91,qwe!$A$2:$R$78,7,FALSE)</f>
        <v>518</v>
      </c>
      <c r="H71" s="6">
        <f>VLOOKUP($A$7:$A$91,qwe!$A$2:$R$78,8,FALSE)</f>
        <v>55</v>
      </c>
      <c r="I71" s="6">
        <f>VLOOKUP($A$7:$A$91,qwe!$A$2:$R$78,9,FALSE)</f>
        <v>96689</v>
      </c>
      <c r="J71" s="6">
        <f>VLOOKUP($A$7:$A$91,qwe!$A$2:$R$78,10,FALSE)</f>
        <v>126</v>
      </c>
      <c r="K71" s="6">
        <f>VLOOKUP($A$7:$A$91,qwe!$A$2:$R$78,11,FALSE)</f>
        <v>609289</v>
      </c>
      <c r="L71" s="6">
        <f>VLOOKUP($A$7:$A$91,qwe!$A$2:$R$78,12,FALSE)</f>
        <v>10487</v>
      </c>
      <c r="M71" s="6">
        <f>VLOOKUP($A$7:$A$91,qwe!$A$2:$R$78,13,FALSE)</f>
        <v>4435955</v>
      </c>
      <c r="N71" s="6">
        <f>VLOOKUP($A$7:$A$91,qwe!$A$2:$R$78,14,FALSE)</f>
        <v>173</v>
      </c>
      <c r="O71" s="6">
        <f>VLOOKUP($A$7:$A$91,qwe!$A$2:$R$78,15,FALSE)</f>
        <v>2739105</v>
      </c>
      <c r="P71" s="6">
        <f>VLOOKUP($A$7:$A$91,qwe!$A$2:$R$78,16,FALSE)</f>
        <v>591</v>
      </c>
      <c r="Q71" s="6">
        <f>VLOOKUP($A$7:$A$91,qwe!$A$2:$R$78,17,FALSE)</f>
        <v>878840</v>
      </c>
      <c r="R71" s="6">
        <f>VLOOKUP($A$7:$A$91,qwe!$A$2:$R$78,18,FALSE)</f>
        <v>207</v>
      </c>
      <c r="S71" s="6">
        <f>VLOOKUP($A$7:$A$91,qwe!$A$2:$X$78,19,FALSE)</f>
        <v>870096</v>
      </c>
      <c r="T71" s="6">
        <f>VLOOKUP($A$7:$A$91,qwe!$A$2:$X$78,20,FALSE)</f>
        <v>626</v>
      </c>
      <c r="U71" s="6">
        <f>VLOOKUP($A$7:$A$91,qwe!$A$2:$X$78,21,FALSE)</f>
        <v>14720</v>
      </c>
      <c r="V71" s="6">
        <f>VLOOKUP($A$7:$A$91,qwe!$A$2:$X$78,22,FALSE)</f>
        <v>328</v>
      </c>
      <c r="W71" s="6">
        <f>VLOOKUP($A$7:$A$91,qwe!$A$2:$X$78,23,FALSE)</f>
        <v>2879</v>
      </c>
      <c r="X71" s="6">
        <f>VLOOKUP($A$7:$A$91,qwe!$A$2:$X$78,24,FALSE)</f>
        <v>64</v>
      </c>
    </row>
    <row r="72" spans="1:24" ht="21.75" x14ac:dyDescent="0.2">
      <c r="A72" s="5" t="s">
        <v>69</v>
      </c>
      <c r="B72" s="6">
        <f>VLOOKUP($A$7:$A$91,qwe!$A$2:$R$78,2,FALSE)</f>
        <v>2817</v>
      </c>
      <c r="C72" s="6">
        <f>VLOOKUP($A$7:$A$91,qwe!$A$2:$R$78,3,FALSE)</f>
        <v>1160</v>
      </c>
      <c r="D72" s="6">
        <f>VLOOKUP($A$7:$A$91,qwe!$A$2:$R$78,4,FALSE)</f>
        <v>80</v>
      </c>
      <c r="E72" s="6">
        <f>VLOOKUP($A$7:$A$91,qwe!$A$2:$R$78,5,FALSE)</f>
        <v>0</v>
      </c>
      <c r="F72" s="6">
        <f>VLOOKUP($A$7:$A$91,qwe!$A$2:$R$78,6,FALSE)</f>
        <v>0</v>
      </c>
      <c r="G72" s="6">
        <f>VLOOKUP($A$7:$A$91,qwe!$A$2:$R$78,7,FALSE)</f>
        <v>69</v>
      </c>
      <c r="H72" s="6">
        <f>VLOOKUP($A$7:$A$91,qwe!$A$2:$R$78,8,FALSE)</f>
        <v>9</v>
      </c>
      <c r="I72" s="6">
        <f>VLOOKUP($A$7:$A$91,qwe!$A$2:$R$78,9,FALSE)</f>
        <v>247</v>
      </c>
      <c r="J72" s="6">
        <f>VLOOKUP($A$7:$A$91,qwe!$A$2:$R$78,10,FALSE)</f>
        <v>2</v>
      </c>
      <c r="K72" s="6">
        <f>VLOOKUP($A$7:$A$91,qwe!$A$2:$R$78,11,FALSE)</f>
        <v>64096</v>
      </c>
      <c r="L72" s="6">
        <f>VLOOKUP($A$7:$A$91,qwe!$A$2:$R$78,12,FALSE)</f>
        <v>2261</v>
      </c>
      <c r="M72" s="6">
        <f>VLOOKUP($A$7:$A$91,qwe!$A$2:$R$78,13,FALSE)</f>
        <v>30067</v>
      </c>
      <c r="N72" s="6">
        <f>VLOOKUP($A$7:$A$91,qwe!$A$2:$R$78,14,FALSE)</f>
        <v>7</v>
      </c>
      <c r="O72" s="6">
        <f>VLOOKUP($A$7:$A$91,qwe!$A$2:$R$78,15,FALSE)</f>
        <v>10025</v>
      </c>
      <c r="P72" s="6">
        <f>VLOOKUP($A$7:$A$91,qwe!$A$2:$R$78,16,FALSE)</f>
        <v>368</v>
      </c>
      <c r="Q72" s="6">
        <f>VLOOKUP($A$7:$A$91,qwe!$A$2:$R$78,17,FALSE)</f>
        <v>191</v>
      </c>
      <c r="R72" s="6">
        <f>VLOOKUP($A$7:$A$91,qwe!$A$2:$R$78,18,FALSE)</f>
        <v>8</v>
      </c>
      <c r="S72" s="6">
        <f>VLOOKUP($A$7:$A$91,qwe!$A$2:$X$78,19,FALSE)</f>
        <v>6686</v>
      </c>
      <c r="T72" s="6">
        <f>VLOOKUP($A$7:$A$91,qwe!$A$2:$X$78,20,FALSE)</f>
        <v>132</v>
      </c>
      <c r="U72" s="6">
        <f>VLOOKUP($A$7:$A$91,qwe!$A$2:$X$78,21,FALSE)</f>
        <v>646</v>
      </c>
      <c r="V72" s="6">
        <f>VLOOKUP($A$7:$A$91,qwe!$A$2:$X$78,22,FALSE)</f>
        <v>30</v>
      </c>
      <c r="W72" s="6">
        <f>VLOOKUP($A$7:$A$91,qwe!$A$2:$X$78,23,FALSE)</f>
        <v>5</v>
      </c>
      <c r="X72" s="6">
        <f>VLOOKUP($A$7:$A$91,qwe!$A$2:$X$78,24,FALSE)</f>
        <v>1</v>
      </c>
    </row>
    <row r="73" spans="1:24" ht="21.75" x14ac:dyDescent="0.2">
      <c r="A73" s="5" t="s">
        <v>70</v>
      </c>
      <c r="B73" s="6">
        <f>VLOOKUP($A$7:$A$91,qwe!$A$2:$R$78,2,FALSE)</f>
        <v>2251</v>
      </c>
      <c r="C73" s="6">
        <f>VLOOKUP($A$7:$A$91,qwe!$A$2:$R$78,3,FALSE)</f>
        <v>1443</v>
      </c>
      <c r="D73" s="6">
        <f>VLOOKUP($A$7:$A$91,qwe!$A$2:$R$78,4,FALSE)</f>
        <v>138</v>
      </c>
      <c r="E73" s="6">
        <f>VLOOKUP($A$7:$A$91,qwe!$A$2:$R$78,5,FALSE)</f>
        <v>0</v>
      </c>
      <c r="F73" s="6">
        <f>VLOOKUP($A$7:$A$91,qwe!$A$2:$R$78,6,FALSE)</f>
        <v>0</v>
      </c>
      <c r="G73" s="6">
        <f>VLOOKUP($A$7:$A$91,qwe!$A$2:$R$78,7,FALSE)</f>
        <v>18</v>
      </c>
      <c r="H73" s="6">
        <f>VLOOKUP($A$7:$A$91,qwe!$A$2:$R$78,8,FALSE)</f>
        <v>5</v>
      </c>
      <c r="I73" s="6">
        <f>VLOOKUP($A$7:$A$91,qwe!$A$2:$R$78,9,FALSE)</f>
        <v>773</v>
      </c>
      <c r="J73" s="6">
        <f>VLOOKUP($A$7:$A$91,qwe!$A$2:$R$78,10,FALSE)</f>
        <v>4</v>
      </c>
      <c r="K73" s="6">
        <f>VLOOKUP($A$7:$A$91,qwe!$A$2:$R$78,11,FALSE)</f>
        <v>32304</v>
      </c>
      <c r="L73" s="6">
        <f>VLOOKUP($A$7:$A$91,qwe!$A$2:$R$78,12,FALSE)</f>
        <v>1722</v>
      </c>
      <c r="M73" s="6">
        <f>VLOOKUP($A$7:$A$91,qwe!$A$2:$R$78,13,FALSE)</f>
        <v>166</v>
      </c>
      <c r="N73" s="6">
        <f>VLOOKUP($A$7:$A$91,qwe!$A$2:$R$78,14,FALSE)</f>
        <v>15</v>
      </c>
      <c r="O73" s="6">
        <f>VLOOKUP($A$7:$A$91,qwe!$A$2:$R$78,15,FALSE)</f>
        <v>39862</v>
      </c>
      <c r="P73" s="6">
        <f>VLOOKUP($A$7:$A$91,qwe!$A$2:$R$78,16,FALSE)</f>
        <v>360</v>
      </c>
      <c r="Q73" s="6">
        <f>VLOOKUP($A$7:$A$91,qwe!$A$2:$R$78,17,FALSE)</f>
        <v>152</v>
      </c>
      <c r="R73" s="6">
        <f>VLOOKUP($A$7:$A$91,qwe!$A$2:$R$78,18,FALSE)</f>
        <v>17</v>
      </c>
      <c r="S73" s="6">
        <f>VLOOKUP($A$7:$A$91,qwe!$A$2:$X$78,19,FALSE)</f>
        <v>3631</v>
      </c>
      <c r="T73" s="6">
        <f>VLOOKUP($A$7:$A$91,qwe!$A$2:$X$78,20,FALSE)</f>
        <v>191</v>
      </c>
      <c r="U73" s="6">
        <f>VLOOKUP($A$7:$A$91,qwe!$A$2:$X$78,21,FALSE)</f>
        <v>305</v>
      </c>
      <c r="V73" s="6">
        <f>VLOOKUP($A$7:$A$91,qwe!$A$2:$X$78,22,FALSE)</f>
        <v>17</v>
      </c>
      <c r="W73" s="6">
        <f>VLOOKUP($A$7:$A$91,qwe!$A$2:$X$78,23,FALSE)</f>
        <v>12</v>
      </c>
      <c r="X73" s="6">
        <f>VLOOKUP($A$7:$A$91,qwe!$A$2:$X$78,24,FALSE)</f>
        <v>1</v>
      </c>
    </row>
    <row r="74" spans="1:24" ht="21.75" x14ac:dyDescent="0.2">
      <c r="A74" s="5" t="s">
        <v>71</v>
      </c>
      <c r="B74" s="6">
        <f>VLOOKUP($A$7:$A$91,qwe!$A$2:$R$78,2,FALSE)</f>
        <v>20374</v>
      </c>
      <c r="C74" s="6">
        <f>VLOOKUP($A$7:$A$91,qwe!$A$2:$R$78,3,FALSE)</f>
        <v>255741</v>
      </c>
      <c r="D74" s="6">
        <f>VLOOKUP($A$7:$A$91,qwe!$A$2:$R$78,4,FALSE)</f>
        <v>14846</v>
      </c>
      <c r="E74" s="6">
        <f>VLOOKUP($A$7:$A$91,qwe!$A$2:$R$78,5,FALSE)</f>
        <v>13179</v>
      </c>
      <c r="F74" s="6">
        <f>VLOOKUP($A$7:$A$91,qwe!$A$2:$R$78,6,FALSE)</f>
        <v>360</v>
      </c>
      <c r="G74" s="6">
        <f>VLOOKUP($A$7:$A$91,qwe!$A$2:$R$78,7,FALSE)</f>
        <v>780</v>
      </c>
      <c r="H74" s="6">
        <f>VLOOKUP($A$7:$A$91,qwe!$A$2:$R$78,8,FALSE)</f>
        <v>131</v>
      </c>
      <c r="I74" s="6">
        <f>VLOOKUP($A$7:$A$91,qwe!$A$2:$R$78,9,FALSE)</f>
        <v>131622</v>
      </c>
      <c r="J74" s="6">
        <f>VLOOKUP($A$7:$A$91,qwe!$A$2:$R$78,10,FALSE)</f>
        <v>1181</v>
      </c>
      <c r="K74" s="6">
        <f>VLOOKUP($A$7:$A$91,qwe!$A$2:$R$78,11,FALSE)</f>
        <v>412478</v>
      </c>
      <c r="L74" s="6">
        <f>VLOOKUP($A$7:$A$91,qwe!$A$2:$R$78,12,FALSE)</f>
        <v>10130</v>
      </c>
      <c r="M74" s="6">
        <f>VLOOKUP($A$7:$A$91,qwe!$A$2:$R$78,13,FALSE)</f>
        <v>2622818</v>
      </c>
      <c r="N74" s="6">
        <f>VLOOKUP($A$7:$A$91,qwe!$A$2:$R$78,14,FALSE)</f>
        <v>223</v>
      </c>
      <c r="O74" s="6">
        <f>VLOOKUP($A$7:$A$91,qwe!$A$2:$R$78,15,FALSE)</f>
        <v>242135</v>
      </c>
      <c r="P74" s="6">
        <f>VLOOKUP($A$7:$A$91,qwe!$A$2:$R$78,16,FALSE)</f>
        <v>862</v>
      </c>
      <c r="Q74" s="6">
        <f>VLOOKUP($A$7:$A$91,qwe!$A$2:$R$78,17,FALSE)</f>
        <v>30122</v>
      </c>
      <c r="R74" s="6">
        <f>VLOOKUP($A$7:$A$91,qwe!$A$2:$R$78,18,FALSE)</f>
        <v>155</v>
      </c>
      <c r="S74" s="6">
        <f>VLOOKUP($A$7:$A$91,qwe!$A$2:$X$78,19,FALSE)</f>
        <v>295879</v>
      </c>
      <c r="T74" s="6">
        <f>VLOOKUP($A$7:$A$91,qwe!$A$2:$X$78,20,FALSE)</f>
        <v>569</v>
      </c>
      <c r="U74" s="6">
        <f>VLOOKUP($A$7:$A$91,qwe!$A$2:$X$78,21,FALSE)</f>
        <v>43974</v>
      </c>
      <c r="V74" s="6">
        <f>VLOOKUP($A$7:$A$91,qwe!$A$2:$X$78,22,FALSE)</f>
        <v>866</v>
      </c>
      <c r="W74" s="6">
        <f>VLOOKUP($A$7:$A$91,qwe!$A$2:$X$78,23,FALSE)</f>
        <v>1553</v>
      </c>
      <c r="X74" s="6">
        <f>VLOOKUP($A$7:$A$91,qwe!$A$2:$X$78,24,FALSE)</f>
        <v>43</v>
      </c>
    </row>
    <row r="75" spans="1:24" ht="21.75" x14ac:dyDescent="0.2">
      <c r="A75" s="5" t="s">
        <v>72</v>
      </c>
      <c r="B75" s="6">
        <f>VLOOKUP($A$7:$A$91,qwe!$A$2:$R$78,2,FALSE)</f>
        <v>25350</v>
      </c>
      <c r="C75" s="6">
        <f>VLOOKUP($A$7:$A$91,qwe!$A$2:$R$78,3,FALSE)</f>
        <v>208106</v>
      </c>
      <c r="D75" s="6">
        <f>VLOOKUP($A$7:$A$91,qwe!$A$2:$R$78,4,FALSE)</f>
        <v>15861</v>
      </c>
      <c r="E75" s="6">
        <f>VLOOKUP($A$7:$A$91,qwe!$A$2:$R$78,5,FALSE)</f>
        <v>29019</v>
      </c>
      <c r="F75" s="6">
        <f>VLOOKUP($A$7:$A$91,qwe!$A$2:$R$78,6,FALSE)</f>
        <v>693</v>
      </c>
      <c r="G75" s="6">
        <f>VLOOKUP($A$7:$A$91,qwe!$A$2:$R$78,7,FALSE)</f>
        <v>881</v>
      </c>
      <c r="H75" s="6">
        <f>VLOOKUP($A$7:$A$91,qwe!$A$2:$R$78,8,FALSE)</f>
        <v>130</v>
      </c>
      <c r="I75" s="6">
        <f>VLOOKUP($A$7:$A$91,qwe!$A$2:$R$78,9,FALSE)</f>
        <v>126530</v>
      </c>
      <c r="J75" s="6">
        <f>VLOOKUP($A$7:$A$91,qwe!$A$2:$R$78,10,FALSE)</f>
        <v>1640</v>
      </c>
      <c r="K75" s="6">
        <f>VLOOKUP($A$7:$A$91,qwe!$A$2:$R$78,11,FALSE)</f>
        <v>506931</v>
      </c>
      <c r="L75" s="6">
        <f>VLOOKUP($A$7:$A$91,qwe!$A$2:$R$78,12,FALSE)</f>
        <v>13638</v>
      </c>
      <c r="M75" s="6">
        <f>VLOOKUP($A$7:$A$91,qwe!$A$2:$R$78,13,FALSE)</f>
        <v>1457043</v>
      </c>
      <c r="N75" s="6">
        <f>VLOOKUP($A$7:$A$91,qwe!$A$2:$R$78,14,FALSE)</f>
        <v>151</v>
      </c>
      <c r="O75" s="6">
        <f>VLOOKUP($A$7:$A$91,qwe!$A$2:$R$78,15,FALSE)</f>
        <v>180130</v>
      </c>
      <c r="P75" s="6">
        <f>VLOOKUP($A$7:$A$91,qwe!$A$2:$R$78,16,FALSE)</f>
        <v>997</v>
      </c>
      <c r="Q75" s="6">
        <f>VLOOKUP($A$7:$A$91,qwe!$A$2:$R$78,17,FALSE)</f>
        <v>3786</v>
      </c>
      <c r="R75" s="6">
        <f>VLOOKUP($A$7:$A$91,qwe!$A$2:$R$78,18,FALSE)</f>
        <v>107</v>
      </c>
      <c r="S75" s="6">
        <f>VLOOKUP($A$7:$A$91,qwe!$A$2:$X$78,19,FALSE)</f>
        <v>54027</v>
      </c>
      <c r="T75" s="6">
        <f>VLOOKUP($A$7:$A$91,qwe!$A$2:$X$78,20,FALSE)</f>
        <v>413</v>
      </c>
      <c r="U75" s="6">
        <f>VLOOKUP($A$7:$A$91,qwe!$A$2:$X$78,21,FALSE)</f>
        <v>77109</v>
      </c>
      <c r="V75" s="6">
        <f>VLOOKUP($A$7:$A$91,qwe!$A$2:$X$78,22,FALSE)</f>
        <v>1242</v>
      </c>
      <c r="W75" s="6">
        <f>VLOOKUP($A$7:$A$91,qwe!$A$2:$X$78,23,FALSE)</f>
        <v>3076</v>
      </c>
      <c r="X75" s="6">
        <f>VLOOKUP($A$7:$A$91,qwe!$A$2:$X$78,24,FALSE)</f>
        <v>38</v>
      </c>
    </row>
    <row r="76" spans="1:24" ht="21.75" x14ac:dyDescent="0.2">
      <c r="A76" s="9" t="s">
        <v>8</v>
      </c>
      <c r="B76" s="8">
        <f>SUM(B77:B85)</f>
        <v>300514</v>
      </c>
      <c r="C76" s="8">
        <f t="shared" ref="C76:X76" si="32">SUM(C77:C85)</f>
        <v>707728</v>
      </c>
      <c r="D76" s="8">
        <f t="shared" si="32"/>
        <v>120906</v>
      </c>
      <c r="E76" s="8">
        <f t="shared" si="32"/>
        <v>3997</v>
      </c>
      <c r="F76" s="8">
        <f t="shared" si="32"/>
        <v>136</v>
      </c>
      <c r="G76" s="8">
        <f t="shared" si="32"/>
        <v>15912</v>
      </c>
      <c r="H76" s="8">
        <f t="shared" si="32"/>
        <v>1845</v>
      </c>
      <c r="I76" s="8">
        <f t="shared" si="32"/>
        <v>1371320</v>
      </c>
      <c r="J76" s="8">
        <f t="shared" si="32"/>
        <v>13862</v>
      </c>
      <c r="K76" s="8">
        <f t="shared" ref="K76:L76" si="33">SUM(K77:K85)</f>
        <v>9087077</v>
      </c>
      <c r="L76" s="8">
        <f t="shared" si="33"/>
        <v>234260</v>
      </c>
      <c r="M76" s="8">
        <f t="shared" ref="M76:N76" si="34">SUM(M77:M85)</f>
        <v>15993925</v>
      </c>
      <c r="N76" s="8">
        <f t="shared" si="34"/>
        <v>2873</v>
      </c>
      <c r="O76" s="8">
        <f t="shared" si="32"/>
        <v>4702789</v>
      </c>
      <c r="P76" s="8">
        <f t="shared" si="32"/>
        <v>13401</v>
      </c>
      <c r="Q76" s="8">
        <f t="shared" si="32"/>
        <v>168512</v>
      </c>
      <c r="R76" s="8">
        <f t="shared" si="32"/>
        <v>2391</v>
      </c>
      <c r="S76" s="8">
        <f t="shared" ref="S76:T76" si="35">SUM(S77:S85)</f>
        <v>949822</v>
      </c>
      <c r="T76" s="8">
        <f t="shared" si="35"/>
        <v>8120</v>
      </c>
      <c r="U76" s="8">
        <f t="shared" si="32"/>
        <v>187477</v>
      </c>
      <c r="V76" s="8">
        <f t="shared" si="32"/>
        <v>9343</v>
      </c>
      <c r="W76" s="8">
        <f t="shared" si="32"/>
        <v>3135</v>
      </c>
      <c r="X76" s="8">
        <f t="shared" si="32"/>
        <v>227</v>
      </c>
    </row>
    <row r="77" spans="1:24" ht="21.75" x14ac:dyDescent="0.2">
      <c r="A77" s="5" t="s">
        <v>73</v>
      </c>
      <c r="B77" s="6">
        <f>VLOOKUP($A$7:$A$91,qwe!$A$2:$R$78,2,FALSE)</f>
        <v>93299</v>
      </c>
      <c r="C77" s="6">
        <f>VLOOKUP($A$7:$A$91,qwe!$A$2:$R$78,3,FALSE)</f>
        <v>218872</v>
      </c>
      <c r="D77" s="6">
        <f>VLOOKUP($A$7:$A$91,qwe!$A$2:$R$78,4,FALSE)</f>
        <v>40499</v>
      </c>
      <c r="E77" s="6">
        <f>VLOOKUP($A$7:$A$91,qwe!$A$2:$R$78,5,FALSE)</f>
        <v>114</v>
      </c>
      <c r="F77" s="6">
        <f>VLOOKUP($A$7:$A$91,qwe!$A$2:$R$78,6,FALSE)</f>
        <v>5</v>
      </c>
      <c r="G77" s="6">
        <f>VLOOKUP($A$7:$A$91,qwe!$A$2:$R$78,7,FALSE)</f>
        <v>2173</v>
      </c>
      <c r="H77" s="6">
        <f>VLOOKUP($A$7:$A$91,qwe!$A$2:$R$78,8,FALSE)</f>
        <v>198</v>
      </c>
      <c r="I77" s="6">
        <f>VLOOKUP($A$7:$A$91,qwe!$A$2:$R$78,9,FALSE)</f>
        <v>346174</v>
      </c>
      <c r="J77" s="6">
        <f>VLOOKUP($A$7:$A$91,qwe!$A$2:$R$78,10,FALSE)</f>
        <v>4342</v>
      </c>
      <c r="K77" s="6">
        <f>VLOOKUP($A$7:$A$91,qwe!$A$2:$R$78,11,FALSE)</f>
        <v>2558892</v>
      </c>
      <c r="L77" s="6">
        <f>VLOOKUP($A$7:$A$91,qwe!$A$2:$R$78,12,FALSE)</f>
        <v>67417</v>
      </c>
      <c r="M77" s="6">
        <f>VLOOKUP($A$7:$A$91,qwe!$A$2:$R$78,13,FALSE)</f>
        <v>2901385</v>
      </c>
      <c r="N77" s="6">
        <f>VLOOKUP($A$7:$A$91,qwe!$A$2:$R$78,14,FALSE)</f>
        <v>748</v>
      </c>
      <c r="O77" s="6">
        <f>VLOOKUP($A$7:$A$91,qwe!$A$2:$R$78,15,FALSE)</f>
        <v>877668</v>
      </c>
      <c r="P77" s="6">
        <f>VLOOKUP($A$7:$A$91,qwe!$A$2:$R$78,16,FALSE)</f>
        <v>4831</v>
      </c>
      <c r="Q77" s="6">
        <f>VLOOKUP($A$7:$A$91,qwe!$A$2:$R$78,17,FALSE)</f>
        <v>20526</v>
      </c>
      <c r="R77" s="6">
        <f>VLOOKUP($A$7:$A$91,qwe!$A$2:$R$78,18,FALSE)</f>
        <v>402</v>
      </c>
      <c r="S77" s="6">
        <f>VLOOKUP($A$7:$A$91,qwe!$A$2:$X$78,19,FALSE)</f>
        <v>340079</v>
      </c>
      <c r="T77" s="6">
        <f>VLOOKUP($A$7:$A$91,qwe!$A$2:$X$78,20,FALSE)</f>
        <v>3053</v>
      </c>
      <c r="U77" s="6">
        <f>VLOOKUP($A$7:$A$91,qwe!$A$2:$X$78,21,FALSE)</f>
        <v>50105</v>
      </c>
      <c r="V77" s="6">
        <f>VLOOKUP($A$7:$A$91,qwe!$A$2:$X$78,22,FALSE)</f>
        <v>2212</v>
      </c>
      <c r="W77" s="6">
        <f>VLOOKUP($A$7:$A$91,qwe!$A$2:$X$78,23,FALSE)</f>
        <v>863</v>
      </c>
      <c r="X77" s="6">
        <f>VLOOKUP($A$7:$A$91,qwe!$A$2:$X$78,24,FALSE)</f>
        <v>60</v>
      </c>
    </row>
    <row r="78" spans="1:24" ht="21.75" x14ac:dyDescent="0.2">
      <c r="A78" s="5" t="s">
        <v>74</v>
      </c>
      <c r="B78" s="6">
        <f>VLOOKUP($A$7:$A$91,qwe!$A$2:$R$78,2,FALSE)</f>
        <v>17709</v>
      </c>
      <c r="C78" s="6">
        <f>VLOOKUP($A$7:$A$91,qwe!$A$2:$R$78,3,FALSE)</f>
        <v>71865</v>
      </c>
      <c r="D78" s="6">
        <f>VLOOKUP($A$7:$A$91,qwe!$A$2:$R$78,4,FALSE)</f>
        <v>9832</v>
      </c>
      <c r="E78" s="6">
        <f>VLOOKUP($A$7:$A$91,qwe!$A$2:$R$78,5,FALSE)</f>
        <v>0</v>
      </c>
      <c r="F78" s="6">
        <f>VLOOKUP($A$7:$A$91,qwe!$A$2:$R$78,6,FALSE)</f>
        <v>0</v>
      </c>
      <c r="G78" s="6">
        <f>VLOOKUP($A$7:$A$91,qwe!$A$2:$R$78,7,FALSE)</f>
        <v>921</v>
      </c>
      <c r="H78" s="6">
        <f>VLOOKUP($A$7:$A$91,qwe!$A$2:$R$78,8,FALSE)</f>
        <v>148</v>
      </c>
      <c r="I78" s="6">
        <f>VLOOKUP($A$7:$A$91,qwe!$A$2:$R$78,9,FALSE)</f>
        <v>101554</v>
      </c>
      <c r="J78" s="6">
        <f>VLOOKUP($A$7:$A$91,qwe!$A$2:$R$78,10,FALSE)</f>
        <v>695</v>
      </c>
      <c r="K78" s="6">
        <f>VLOOKUP($A$7:$A$91,qwe!$A$2:$R$78,11,FALSE)</f>
        <v>509412</v>
      </c>
      <c r="L78" s="6">
        <f>VLOOKUP($A$7:$A$91,qwe!$A$2:$R$78,12,FALSE)</f>
        <v>11975</v>
      </c>
      <c r="M78" s="6">
        <f>VLOOKUP($A$7:$A$91,qwe!$A$2:$R$78,13,FALSE)</f>
        <v>1883258</v>
      </c>
      <c r="N78" s="6">
        <f>VLOOKUP($A$7:$A$91,qwe!$A$2:$R$78,14,FALSE)</f>
        <v>354</v>
      </c>
      <c r="O78" s="6">
        <f>VLOOKUP($A$7:$A$91,qwe!$A$2:$R$78,15,FALSE)</f>
        <v>131520</v>
      </c>
      <c r="P78" s="6">
        <f>VLOOKUP($A$7:$A$91,qwe!$A$2:$R$78,16,FALSE)</f>
        <v>454</v>
      </c>
      <c r="Q78" s="6">
        <f>VLOOKUP($A$7:$A$91,qwe!$A$2:$R$78,17,FALSE)</f>
        <v>4112</v>
      </c>
      <c r="R78" s="6">
        <f>VLOOKUP($A$7:$A$91,qwe!$A$2:$R$78,18,FALSE)</f>
        <v>143</v>
      </c>
      <c r="S78" s="6">
        <f>VLOOKUP($A$7:$A$91,qwe!$A$2:$X$78,19,FALSE)</f>
        <v>11604</v>
      </c>
      <c r="T78" s="6">
        <f>VLOOKUP($A$7:$A$91,qwe!$A$2:$X$78,20,FALSE)</f>
        <v>290</v>
      </c>
      <c r="U78" s="6">
        <f>VLOOKUP($A$7:$A$91,qwe!$A$2:$X$78,21,FALSE)</f>
        <v>39321</v>
      </c>
      <c r="V78" s="6">
        <f>VLOOKUP($A$7:$A$91,qwe!$A$2:$X$78,22,FALSE)</f>
        <v>1796</v>
      </c>
      <c r="W78" s="6">
        <f>VLOOKUP($A$7:$A$91,qwe!$A$2:$X$78,23,FALSE)</f>
        <v>179</v>
      </c>
      <c r="X78" s="6">
        <f>VLOOKUP($A$7:$A$91,qwe!$A$2:$X$78,24,FALSE)</f>
        <v>24</v>
      </c>
    </row>
    <row r="79" spans="1:24" ht="21.75" x14ac:dyDescent="0.2">
      <c r="A79" s="5" t="s">
        <v>75</v>
      </c>
      <c r="B79" s="6">
        <f>VLOOKUP($A$7:$A$91,qwe!$A$2:$R$78,2,FALSE)</f>
        <v>10207</v>
      </c>
      <c r="C79" s="6">
        <f>VLOOKUP($A$7:$A$91,qwe!$A$2:$R$78,3,FALSE)</f>
        <v>12011</v>
      </c>
      <c r="D79" s="6">
        <f>VLOOKUP($A$7:$A$91,qwe!$A$2:$R$78,4,FALSE)</f>
        <v>1484</v>
      </c>
      <c r="E79" s="6">
        <f>VLOOKUP($A$7:$A$91,qwe!$A$2:$R$78,5,FALSE)</f>
        <v>0</v>
      </c>
      <c r="F79" s="6">
        <f>VLOOKUP($A$7:$A$91,qwe!$A$2:$R$78,6,FALSE)</f>
        <v>0</v>
      </c>
      <c r="G79" s="6">
        <f>VLOOKUP($A$7:$A$91,qwe!$A$2:$R$78,7,FALSE)</f>
        <v>1997</v>
      </c>
      <c r="H79" s="6">
        <f>VLOOKUP($A$7:$A$91,qwe!$A$2:$R$78,8,FALSE)</f>
        <v>230</v>
      </c>
      <c r="I79" s="6">
        <f>VLOOKUP($A$7:$A$91,qwe!$A$2:$R$78,9,FALSE)</f>
        <v>43644</v>
      </c>
      <c r="J79" s="6">
        <f>VLOOKUP($A$7:$A$91,qwe!$A$2:$R$78,10,FALSE)</f>
        <v>256</v>
      </c>
      <c r="K79" s="6">
        <f>VLOOKUP($A$7:$A$91,qwe!$A$2:$R$78,11,FALSE)</f>
        <v>293337</v>
      </c>
      <c r="L79" s="6">
        <f>VLOOKUP($A$7:$A$91,qwe!$A$2:$R$78,12,FALSE)</f>
        <v>8636</v>
      </c>
      <c r="M79" s="6">
        <f>VLOOKUP($A$7:$A$91,qwe!$A$2:$R$78,13,FALSE)</f>
        <v>495231</v>
      </c>
      <c r="N79" s="6">
        <f>VLOOKUP($A$7:$A$91,qwe!$A$2:$R$78,14,FALSE)</f>
        <v>74</v>
      </c>
      <c r="O79" s="6">
        <f>VLOOKUP($A$7:$A$91,qwe!$A$2:$R$78,15,FALSE)</f>
        <v>487242</v>
      </c>
      <c r="P79" s="6">
        <f>VLOOKUP($A$7:$A$91,qwe!$A$2:$R$78,16,FALSE)</f>
        <v>493</v>
      </c>
      <c r="Q79" s="6">
        <f>VLOOKUP($A$7:$A$91,qwe!$A$2:$R$78,17,FALSE)</f>
        <v>2475</v>
      </c>
      <c r="R79" s="6">
        <f>VLOOKUP($A$7:$A$91,qwe!$A$2:$R$78,18,FALSE)</f>
        <v>77</v>
      </c>
      <c r="S79" s="6">
        <f>VLOOKUP($A$7:$A$91,qwe!$A$2:$X$78,19,FALSE)</f>
        <v>11878</v>
      </c>
      <c r="T79" s="6">
        <f>VLOOKUP($A$7:$A$91,qwe!$A$2:$X$78,20,FALSE)</f>
        <v>185</v>
      </c>
      <c r="U79" s="6">
        <f>VLOOKUP($A$7:$A$91,qwe!$A$2:$X$78,21,FALSE)</f>
        <v>11730</v>
      </c>
      <c r="V79" s="6">
        <f>VLOOKUP($A$7:$A$91,qwe!$A$2:$X$78,22,FALSE)</f>
        <v>611</v>
      </c>
      <c r="W79" s="6">
        <f>VLOOKUP($A$7:$A$91,qwe!$A$2:$X$78,23,FALSE)</f>
        <v>316</v>
      </c>
      <c r="X79" s="6">
        <f>VLOOKUP($A$7:$A$91,qwe!$A$2:$X$78,24,FALSE)</f>
        <v>13</v>
      </c>
    </row>
    <row r="80" spans="1:24" ht="21.75" x14ac:dyDescent="0.2">
      <c r="A80" s="5" t="s">
        <v>76</v>
      </c>
      <c r="B80" s="6">
        <f>VLOOKUP($A$7:$A$91,qwe!$A$2:$R$78,2,FALSE)</f>
        <v>3030</v>
      </c>
      <c r="C80" s="6">
        <f>VLOOKUP($A$7:$A$91,qwe!$A$2:$R$78,3,FALSE)</f>
        <v>2656</v>
      </c>
      <c r="D80" s="6">
        <f>VLOOKUP($A$7:$A$91,qwe!$A$2:$R$78,4,FALSE)</f>
        <v>311</v>
      </c>
      <c r="E80" s="6">
        <f>VLOOKUP($A$7:$A$91,qwe!$A$2:$R$78,5,FALSE)</f>
        <v>0</v>
      </c>
      <c r="F80" s="6">
        <f>VLOOKUP($A$7:$A$91,qwe!$A$2:$R$78,6,FALSE)</f>
        <v>0</v>
      </c>
      <c r="G80" s="6">
        <f>VLOOKUP($A$7:$A$91,qwe!$A$2:$R$78,7,FALSE)</f>
        <v>609</v>
      </c>
      <c r="H80" s="6">
        <f>VLOOKUP($A$7:$A$91,qwe!$A$2:$R$78,8,FALSE)</f>
        <v>90</v>
      </c>
      <c r="I80" s="6">
        <f>VLOOKUP($A$7:$A$91,qwe!$A$2:$R$78,9,FALSE)</f>
        <v>134</v>
      </c>
      <c r="J80" s="6">
        <f>VLOOKUP($A$7:$A$91,qwe!$A$2:$R$78,10,FALSE)</f>
        <v>9</v>
      </c>
      <c r="K80" s="6">
        <f>VLOOKUP($A$7:$A$91,qwe!$A$2:$R$78,11,FALSE)</f>
        <v>96278</v>
      </c>
      <c r="L80" s="6">
        <f>VLOOKUP($A$7:$A$91,qwe!$A$2:$R$78,12,FALSE)</f>
        <v>2492</v>
      </c>
      <c r="M80" s="6">
        <f>VLOOKUP($A$7:$A$91,qwe!$A$2:$R$78,13,FALSE)</f>
        <v>46443</v>
      </c>
      <c r="N80" s="6">
        <f>VLOOKUP($A$7:$A$91,qwe!$A$2:$R$78,14,FALSE)</f>
        <v>8</v>
      </c>
      <c r="O80" s="6">
        <f>VLOOKUP($A$7:$A$91,qwe!$A$2:$R$78,15,FALSE)</f>
        <v>172101</v>
      </c>
      <c r="P80" s="6">
        <f>VLOOKUP($A$7:$A$91,qwe!$A$2:$R$78,16,FALSE)</f>
        <v>75</v>
      </c>
      <c r="Q80" s="6">
        <f>VLOOKUP($A$7:$A$91,qwe!$A$2:$R$78,17,FALSE)</f>
        <v>7570</v>
      </c>
      <c r="R80" s="6">
        <f>VLOOKUP($A$7:$A$91,qwe!$A$2:$R$78,18,FALSE)</f>
        <v>7</v>
      </c>
      <c r="S80" s="6">
        <f>VLOOKUP($A$7:$A$91,qwe!$A$2:$X$78,19,FALSE)</f>
        <v>7593</v>
      </c>
      <c r="T80" s="6">
        <f>VLOOKUP($A$7:$A$91,qwe!$A$2:$X$78,20,FALSE)</f>
        <v>36</v>
      </c>
      <c r="U80" s="6">
        <f>VLOOKUP($A$7:$A$91,qwe!$A$2:$X$78,21,FALSE)</f>
        <v>2217</v>
      </c>
      <c r="V80" s="6">
        <f>VLOOKUP($A$7:$A$91,qwe!$A$2:$X$78,22,FALSE)</f>
        <v>84</v>
      </c>
      <c r="W80" s="6">
        <f>VLOOKUP($A$7:$A$91,qwe!$A$2:$X$78,23,FALSE)</f>
        <v>123</v>
      </c>
      <c r="X80" s="6">
        <f>VLOOKUP($A$7:$A$91,qwe!$A$2:$X$78,24,FALSE)</f>
        <v>6</v>
      </c>
    </row>
    <row r="81" spans="1:24" ht="21.75" x14ac:dyDescent="0.2">
      <c r="A81" s="5" t="s">
        <v>77</v>
      </c>
      <c r="B81" s="6">
        <f>VLOOKUP($A$7:$A$91,qwe!$A$2:$R$78,2,FALSE)</f>
        <v>53640</v>
      </c>
      <c r="C81" s="6">
        <f>VLOOKUP($A$7:$A$91,qwe!$A$2:$R$78,3,FALSE)</f>
        <v>82687</v>
      </c>
      <c r="D81" s="6">
        <f>VLOOKUP($A$7:$A$91,qwe!$A$2:$R$78,4,FALSE)</f>
        <v>13593</v>
      </c>
      <c r="E81" s="6">
        <f>VLOOKUP($A$7:$A$91,qwe!$A$2:$R$78,5,FALSE)</f>
        <v>0</v>
      </c>
      <c r="F81" s="6">
        <f>VLOOKUP($A$7:$A$91,qwe!$A$2:$R$78,6,FALSE)</f>
        <v>0</v>
      </c>
      <c r="G81" s="6">
        <f>VLOOKUP($A$7:$A$91,qwe!$A$2:$R$78,7,FALSE)</f>
        <v>3021</v>
      </c>
      <c r="H81" s="6">
        <f>VLOOKUP($A$7:$A$91,qwe!$A$2:$R$78,8,FALSE)</f>
        <v>350</v>
      </c>
      <c r="I81" s="6">
        <f>VLOOKUP($A$7:$A$91,qwe!$A$2:$R$78,9,FALSE)</f>
        <v>196281</v>
      </c>
      <c r="J81" s="6">
        <f>VLOOKUP($A$7:$A$91,qwe!$A$2:$R$78,10,FALSE)</f>
        <v>1581</v>
      </c>
      <c r="K81" s="6">
        <f>VLOOKUP($A$7:$A$91,qwe!$A$2:$R$78,11,FALSE)</f>
        <v>1788229</v>
      </c>
      <c r="L81" s="6">
        <f>VLOOKUP($A$7:$A$91,qwe!$A$2:$R$78,12,FALSE)</f>
        <v>44676</v>
      </c>
      <c r="M81" s="6">
        <f>VLOOKUP($A$7:$A$91,qwe!$A$2:$R$78,13,FALSE)</f>
        <v>2058909</v>
      </c>
      <c r="N81" s="6">
        <f>VLOOKUP($A$7:$A$91,qwe!$A$2:$R$78,14,FALSE)</f>
        <v>394</v>
      </c>
      <c r="O81" s="6">
        <f>VLOOKUP($A$7:$A$91,qwe!$A$2:$R$78,15,FALSE)</f>
        <v>672786</v>
      </c>
      <c r="P81" s="6">
        <f>VLOOKUP($A$7:$A$91,qwe!$A$2:$R$78,16,FALSE)</f>
        <v>2283</v>
      </c>
      <c r="Q81" s="6">
        <f>VLOOKUP($A$7:$A$91,qwe!$A$2:$R$78,17,FALSE)</f>
        <v>10091</v>
      </c>
      <c r="R81" s="6">
        <f>VLOOKUP($A$7:$A$91,qwe!$A$2:$R$78,18,FALSE)</f>
        <v>173</v>
      </c>
      <c r="S81" s="6">
        <f>VLOOKUP($A$7:$A$91,qwe!$A$2:$X$78,19,FALSE)</f>
        <v>199470</v>
      </c>
      <c r="T81" s="6">
        <f>VLOOKUP($A$7:$A$91,qwe!$A$2:$X$78,20,FALSE)</f>
        <v>1809</v>
      </c>
      <c r="U81" s="6">
        <f>VLOOKUP($A$7:$A$91,qwe!$A$2:$X$78,21,FALSE)</f>
        <v>21558</v>
      </c>
      <c r="V81" s="6">
        <f>VLOOKUP($A$7:$A$91,qwe!$A$2:$X$78,22,FALSE)</f>
        <v>807</v>
      </c>
      <c r="W81" s="6">
        <f>VLOOKUP($A$7:$A$91,qwe!$A$2:$X$78,23,FALSE)</f>
        <v>600</v>
      </c>
      <c r="X81" s="6">
        <f>VLOOKUP($A$7:$A$91,qwe!$A$2:$X$78,24,FALSE)</f>
        <v>42</v>
      </c>
    </row>
    <row r="82" spans="1:24" ht="21.75" x14ac:dyDescent="0.2">
      <c r="A82" s="5" t="s">
        <v>78</v>
      </c>
      <c r="B82" s="6">
        <f>VLOOKUP($A$7:$A$91,qwe!$A$2:$R$78,2,FALSE)</f>
        <v>7224</v>
      </c>
      <c r="C82" s="6">
        <f>VLOOKUP($A$7:$A$91,qwe!$A$2:$R$78,3,FALSE)</f>
        <v>10574</v>
      </c>
      <c r="D82" s="6">
        <f>VLOOKUP($A$7:$A$91,qwe!$A$2:$R$78,4,FALSE)</f>
        <v>1248</v>
      </c>
      <c r="E82" s="6">
        <f>VLOOKUP($A$7:$A$91,qwe!$A$2:$R$78,5,FALSE)</f>
        <v>0</v>
      </c>
      <c r="F82" s="6">
        <f>VLOOKUP($A$7:$A$91,qwe!$A$2:$R$78,6,FALSE)</f>
        <v>0</v>
      </c>
      <c r="G82" s="6">
        <f>VLOOKUP($A$7:$A$91,qwe!$A$2:$R$78,7,FALSE)</f>
        <v>1709</v>
      </c>
      <c r="H82" s="6">
        <f>VLOOKUP($A$7:$A$91,qwe!$A$2:$R$78,8,FALSE)</f>
        <v>188</v>
      </c>
      <c r="I82" s="6">
        <f>VLOOKUP($A$7:$A$91,qwe!$A$2:$R$78,9,FALSE)</f>
        <v>14073</v>
      </c>
      <c r="J82" s="6">
        <f>VLOOKUP($A$7:$A$91,qwe!$A$2:$R$78,10,FALSE)</f>
        <v>227</v>
      </c>
      <c r="K82" s="6">
        <f>VLOOKUP($A$7:$A$91,qwe!$A$2:$R$78,11,FALSE)</f>
        <v>170632</v>
      </c>
      <c r="L82" s="6">
        <f>VLOOKUP($A$7:$A$91,qwe!$A$2:$R$78,12,FALSE)</f>
        <v>6095</v>
      </c>
      <c r="M82" s="6">
        <f>VLOOKUP($A$7:$A$91,qwe!$A$2:$R$78,13,FALSE)</f>
        <v>21835</v>
      </c>
      <c r="N82" s="6">
        <f>VLOOKUP($A$7:$A$91,qwe!$A$2:$R$78,14,FALSE)</f>
        <v>17</v>
      </c>
      <c r="O82" s="6">
        <f>VLOOKUP($A$7:$A$91,qwe!$A$2:$R$78,15,FALSE)</f>
        <v>139541</v>
      </c>
      <c r="P82" s="6">
        <f>VLOOKUP($A$7:$A$91,qwe!$A$2:$R$78,16,FALSE)</f>
        <v>669</v>
      </c>
      <c r="Q82" s="6">
        <f>VLOOKUP($A$7:$A$91,qwe!$A$2:$R$78,17,FALSE)</f>
        <v>352</v>
      </c>
      <c r="R82" s="6">
        <f>VLOOKUP($A$7:$A$91,qwe!$A$2:$R$78,18,FALSE)</f>
        <v>11</v>
      </c>
      <c r="S82" s="6">
        <f>VLOOKUP($A$7:$A$91,qwe!$A$2:$X$78,19,FALSE)</f>
        <v>15676</v>
      </c>
      <c r="T82" s="6">
        <f>VLOOKUP($A$7:$A$91,qwe!$A$2:$X$78,20,FALSE)</f>
        <v>119</v>
      </c>
      <c r="U82" s="6">
        <f>VLOOKUP($A$7:$A$91,qwe!$A$2:$X$78,21,FALSE)</f>
        <v>8691</v>
      </c>
      <c r="V82" s="6">
        <f>VLOOKUP($A$7:$A$91,qwe!$A$2:$X$78,22,FALSE)</f>
        <v>488</v>
      </c>
      <c r="W82" s="6">
        <f>VLOOKUP($A$7:$A$91,qwe!$A$2:$X$78,23,FALSE)</f>
        <v>139</v>
      </c>
      <c r="X82" s="6">
        <f>VLOOKUP($A$7:$A$91,qwe!$A$2:$X$78,24,FALSE)</f>
        <v>9</v>
      </c>
    </row>
    <row r="83" spans="1:24" ht="21.75" x14ac:dyDescent="0.2">
      <c r="A83" s="5" t="s">
        <v>79</v>
      </c>
      <c r="B83" s="6">
        <f>VLOOKUP($A$7:$A$91,qwe!$A$2:$R$78,2,FALSE)</f>
        <v>24629</v>
      </c>
      <c r="C83" s="6">
        <f>VLOOKUP($A$7:$A$91,qwe!$A$2:$R$78,3,FALSE)</f>
        <v>44465</v>
      </c>
      <c r="D83" s="6">
        <f>VLOOKUP($A$7:$A$91,qwe!$A$2:$R$78,4,FALSE)</f>
        <v>7003</v>
      </c>
      <c r="E83" s="6">
        <f>VLOOKUP($A$7:$A$91,qwe!$A$2:$R$78,5,FALSE)</f>
        <v>1057</v>
      </c>
      <c r="F83" s="6">
        <f>VLOOKUP($A$7:$A$91,qwe!$A$2:$R$78,6,FALSE)</f>
        <v>28</v>
      </c>
      <c r="G83" s="6">
        <f>VLOOKUP($A$7:$A$91,qwe!$A$2:$R$78,7,FALSE)</f>
        <v>573</v>
      </c>
      <c r="H83" s="6">
        <f>VLOOKUP($A$7:$A$91,qwe!$A$2:$R$78,8,FALSE)</f>
        <v>137</v>
      </c>
      <c r="I83" s="6">
        <f>VLOOKUP($A$7:$A$91,qwe!$A$2:$R$78,9,FALSE)</f>
        <v>98851</v>
      </c>
      <c r="J83" s="6">
        <f>VLOOKUP($A$7:$A$91,qwe!$A$2:$R$78,10,FALSE)</f>
        <v>1659</v>
      </c>
      <c r="K83" s="6">
        <f>VLOOKUP($A$7:$A$91,qwe!$A$2:$R$78,11,FALSE)</f>
        <v>685284</v>
      </c>
      <c r="L83" s="6">
        <f>VLOOKUP($A$7:$A$91,qwe!$A$2:$R$78,12,FALSE)</f>
        <v>20821</v>
      </c>
      <c r="M83" s="6">
        <f>VLOOKUP($A$7:$A$91,qwe!$A$2:$R$78,13,FALSE)</f>
        <v>517335</v>
      </c>
      <c r="N83" s="6">
        <f>VLOOKUP($A$7:$A$91,qwe!$A$2:$R$78,14,FALSE)</f>
        <v>141</v>
      </c>
      <c r="O83" s="6">
        <f>VLOOKUP($A$7:$A$91,qwe!$A$2:$R$78,15,FALSE)</f>
        <v>394465</v>
      </c>
      <c r="P83" s="6">
        <f>VLOOKUP($A$7:$A$91,qwe!$A$2:$R$78,16,FALSE)</f>
        <v>1186</v>
      </c>
      <c r="Q83" s="6">
        <f>VLOOKUP($A$7:$A$91,qwe!$A$2:$R$78,17,FALSE)</f>
        <v>4695</v>
      </c>
      <c r="R83" s="6">
        <f>VLOOKUP($A$7:$A$91,qwe!$A$2:$R$78,18,FALSE)</f>
        <v>113</v>
      </c>
      <c r="S83" s="6">
        <f>VLOOKUP($A$7:$A$91,qwe!$A$2:$X$78,19,FALSE)</f>
        <v>42184</v>
      </c>
      <c r="T83" s="6">
        <f>VLOOKUP($A$7:$A$91,qwe!$A$2:$X$78,20,FALSE)</f>
        <v>418</v>
      </c>
      <c r="U83" s="6">
        <f>VLOOKUP($A$7:$A$91,qwe!$A$2:$X$78,21,FALSE)</f>
        <v>7969</v>
      </c>
      <c r="V83" s="6">
        <f>VLOOKUP($A$7:$A$91,qwe!$A$2:$X$78,22,FALSE)</f>
        <v>310</v>
      </c>
      <c r="W83" s="6">
        <f>VLOOKUP($A$7:$A$91,qwe!$A$2:$X$78,23,FALSE)</f>
        <v>182</v>
      </c>
      <c r="X83" s="6">
        <f>VLOOKUP($A$7:$A$91,qwe!$A$2:$X$78,24,FALSE)</f>
        <v>15</v>
      </c>
    </row>
    <row r="84" spans="1:24" ht="21.75" x14ac:dyDescent="0.2">
      <c r="A84" s="5" t="s">
        <v>80</v>
      </c>
      <c r="B84" s="6">
        <f>VLOOKUP($A$7:$A$91,qwe!$A$2:$R$78,2,FALSE)</f>
        <v>30500</v>
      </c>
      <c r="C84" s="6">
        <f>VLOOKUP($A$7:$A$91,qwe!$A$2:$R$78,3,FALSE)</f>
        <v>100153</v>
      </c>
      <c r="D84" s="6">
        <f>VLOOKUP($A$7:$A$91,qwe!$A$2:$R$78,4,FALSE)</f>
        <v>15562</v>
      </c>
      <c r="E84" s="6">
        <f>VLOOKUP($A$7:$A$91,qwe!$A$2:$R$78,5,FALSE)</f>
        <v>0</v>
      </c>
      <c r="F84" s="6">
        <f>VLOOKUP($A$7:$A$91,qwe!$A$2:$R$78,6,FALSE)</f>
        <v>0</v>
      </c>
      <c r="G84" s="6">
        <f>VLOOKUP($A$7:$A$91,qwe!$A$2:$R$78,7,FALSE)</f>
        <v>344</v>
      </c>
      <c r="H84" s="6">
        <f>VLOOKUP($A$7:$A$91,qwe!$A$2:$R$78,8,FALSE)</f>
        <v>102</v>
      </c>
      <c r="I84" s="6">
        <f>VLOOKUP($A$7:$A$91,qwe!$A$2:$R$78,9,FALSE)</f>
        <v>91300</v>
      </c>
      <c r="J84" s="6">
        <f>VLOOKUP($A$7:$A$91,qwe!$A$2:$R$78,10,FALSE)</f>
        <v>793</v>
      </c>
      <c r="K84" s="6">
        <f>VLOOKUP($A$7:$A$91,qwe!$A$2:$R$78,11,FALSE)</f>
        <v>767707</v>
      </c>
      <c r="L84" s="6">
        <f>VLOOKUP($A$7:$A$91,qwe!$A$2:$R$78,12,FALSE)</f>
        <v>22972</v>
      </c>
      <c r="M84" s="6">
        <f>VLOOKUP($A$7:$A$91,qwe!$A$2:$R$78,13,FALSE)</f>
        <v>1067899</v>
      </c>
      <c r="N84" s="6">
        <f>VLOOKUP($A$7:$A$91,qwe!$A$2:$R$78,14,FALSE)</f>
        <v>210</v>
      </c>
      <c r="O84" s="6">
        <f>VLOOKUP($A$7:$A$91,qwe!$A$2:$R$78,15,FALSE)</f>
        <v>688412</v>
      </c>
      <c r="P84" s="6">
        <f>VLOOKUP($A$7:$A$91,qwe!$A$2:$R$78,16,FALSE)</f>
        <v>762</v>
      </c>
      <c r="Q84" s="6">
        <f>VLOOKUP($A$7:$A$91,qwe!$A$2:$R$78,17,FALSE)</f>
        <v>6306</v>
      </c>
      <c r="R84" s="6">
        <f>VLOOKUP($A$7:$A$91,qwe!$A$2:$R$78,18,FALSE)</f>
        <v>194</v>
      </c>
      <c r="S84" s="6">
        <f>VLOOKUP($A$7:$A$91,qwe!$A$2:$X$78,19,FALSE)</f>
        <v>54611</v>
      </c>
      <c r="T84" s="6">
        <f>VLOOKUP($A$7:$A$91,qwe!$A$2:$X$78,20,FALSE)</f>
        <v>417</v>
      </c>
      <c r="U84" s="6">
        <f>VLOOKUP($A$7:$A$91,qwe!$A$2:$X$78,21,FALSE)</f>
        <v>18300</v>
      </c>
      <c r="V84" s="6">
        <f>VLOOKUP($A$7:$A$91,qwe!$A$2:$X$78,22,FALSE)</f>
        <v>1267</v>
      </c>
      <c r="W84" s="6">
        <f>VLOOKUP($A$7:$A$91,qwe!$A$2:$X$78,23,FALSE)</f>
        <v>92</v>
      </c>
      <c r="X84" s="6">
        <f>VLOOKUP($A$7:$A$91,qwe!$A$2:$X$78,24,FALSE)</f>
        <v>14</v>
      </c>
    </row>
    <row r="85" spans="1:24" ht="21.75" x14ac:dyDescent="0.2">
      <c r="A85" s="5" t="s">
        <v>81</v>
      </c>
      <c r="B85" s="6">
        <f>VLOOKUP($A$7:$A$91,qwe!$A$2:$R$78,2,FALSE)</f>
        <v>60276</v>
      </c>
      <c r="C85" s="6">
        <f>VLOOKUP($A$7:$A$91,qwe!$A$2:$R$78,3,FALSE)</f>
        <v>164445</v>
      </c>
      <c r="D85" s="6">
        <f>VLOOKUP($A$7:$A$91,qwe!$A$2:$R$78,4,FALSE)</f>
        <v>31374</v>
      </c>
      <c r="E85" s="6">
        <f>VLOOKUP($A$7:$A$91,qwe!$A$2:$R$78,5,FALSE)</f>
        <v>2826</v>
      </c>
      <c r="F85" s="6">
        <f>VLOOKUP($A$7:$A$91,qwe!$A$2:$R$78,6,FALSE)</f>
        <v>103</v>
      </c>
      <c r="G85" s="6">
        <f>VLOOKUP($A$7:$A$91,qwe!$A$2:$R$78,7,FALSE)</f>
        <v>4565</v>
      </c>
      <c r="H85" s="6">
        <f>VLOOKUP($A$7:$A$91,qwe!$A$2:$R$78,8,FALSE)</f>
        <v>402</v>
      </c>
      <c r="I85" s="6">
        <f>VLOOKUP($A$7:$A$91,qwe!$A$2:$R$78,9,FALSE)</f>
        <v>479309</v>
      </c>
      <c r="J85" s="6">
        <f>VLOOKUP($A$7:$A$91,qwe!$A$2:$R$78,10,FALSE)</f>
        <v>4300</v>
      </c>
      <c r="K85" s="6">
        <f>VLOOKUP($A$7:$A$91,qwe!$A$2:$R$78,11,FALSE)</f>
        <v>2217306</v>
      </c>
      <c r="L85" s="6">
        <f>VLOOKUP($A$7:$A$91,qwe!$A$2:$R$78,12,FALSE)</f>
        <v>49176</v>
      </c>
      <c r="M85" s="6">
        <f>VLOOKUP($A$7:$A$91,qwe!$A$2:$R$78,13,FALSE)</f>
        <v>7001630</v>
      </c>
      <c r="N85" s="6">
        <f>VLOOKUP($A$7:$A$91,qwe!$A$2:$R$78,14,FALSE)</f>
        <v>927</v>
      </c>
      <c r="O85" s="6">
        <f>VLOOKUP($A$7:$A$91,qwe!$A$2:$R$78,15,FALSE)</f>
        <v>1139054</v>
      </c>
      <c r="P85" s="6">
        <f>VLOOKUP($A$7:$A$91,qwe!$A$2:$R$78,16,FALSE)</f>
        <v>2648</v>
      </c>
      <c r="Q85" s="6">
        <f>VLOOKUP($A$7:$A$91,qwe!$A$2:$R$78,17,FALSE)</f>
        <v>112385</v>
      </c>
      <c r="R85" s="6">
        <f>VLOOKUP($A$7:$A$91,qwe!$A$2:$R$78,18,FALSE)</f>
        <v>1271</v>
      </c>
      <c r="S85" s="6">
        <f>VLOOKUP($A$7:$A$91,qwe!$A$2:$X$78,19,FALSE)</f>
        <v>266727</v>
      </c>
      <c r="T85" s="6">
        <f>VLOOKUP($A$7:$A$91,qwe!$A$2:$X$78,20,FALSE)</f>
        <v>1793</v>
      </c>
      <c r="U85" s="6">
        <f>VLOOKUP($A$7:$A$91,qwe!$A$2:$X$78,21,FALSE)</f>
        <v>27586</v>
      </c>
      <c r="V85" s="6">
        <f>VLOOKUP($A$7:$A$91,qwe!$A$2:$X$78,22,FALSE)</f>
        <v>1768</v>
      </c>
      <c r="W85" s="6">
        <f>VLOOKUP($A$7:$A$91,qwe!$A$2:$X$78,23,FALSE)</f>
        <v>641</v>
      </c>
      <c r="X85" s="6">
        <f>VLOOKUP($A$7:$A$91,qwe!$A$2:$X$78,24,FALSE)</f>
        <v>44</v>
      </c>
    </row>
    <row r="86" spans="1:24" ht="21.75" x14ac:dyDescent="0.2">
      <c r="A86" s="9" t="s">
        <v>9</v>
      </c>
      <c r="B86" s="8">
        <f>SUM(B87:B91)</f>
        <v>224614</v>
      </c>
      <c r="C86" s="8">
        <f t="shared" ref="C86:X86" si="36">SUM(C87:C91)</f>
        <v>446228</v>
      </c>
      <c r="D86" s="8">
        <f t="shared" si="36"/>
        <v>95990</v>
      </c>
      <c r="E86" s="8">
        <f t="shared" si="36"/>
        <v>1329</v>
      </c>
      <c r="F86" s="8">
        <f t="shared" si="36"/>
        <v>15</v>
      </c>
      <c r="G86" s="8">
        <f t="shared" si="36"/>
        <v>11851</v>
      </c>
      <c r="H86" s="8">
        <f t="shared" si="36"/>
        <v>1398</v>
      </c>
      <c r="I86" s="8">
        <f t="shared" si="36"/>
        <v>111104</v>
      </c>
      <c r="J86" s="8">
        <f t="shared" si="36"/>
        <v>1272</v>
      </c>
      <c r="K86" s="8">
        <f t="shared" ref="K86:L86" si="37">SUM(K87:K91)</f>
        <v>4708041</v>
      </c>
      <c r="L86" s="8">
        <f t="shared" si="37"/>
        <v>178026</v>
      </c>
      <c r="M86" s="8">
        <f t="shared" ref="M86:N86" si="38">SUM(M87:M91)</f>
        <v>4655962</v>
      </c>
      <c r="N86" s="8">
        <f t="shared" si="38"/>
        <v>1790</v>
      </c>
      <c r="O86" s="8">
        <f t="shared" si="36"/>
        <v>1687644</v>
      </c>
      <c r="P86" s="8">
        <f t="shared" si="36"/>
        <v>4375</v>
      </c>
      <c r="Q86" s="8">
        <f t="shared" si="36"/>
        <v>102095</v>
      </c>
      <c r="R86" s="8">
        <f t="shared" si="36"/>
        <v>2555</v>
      </c>
      <c r="S86" s="8">
        <f t="shared" ref="S86:T86" si="39">SUM(S87:S91)</f>
        <v>468525</v>
      </c>
      <c r="T86" s="8">
        <f t="shared" si="39"/>
        <v>5650</v>
      </c>
      <c r="U86" s="8">
        <f t="shared" si="36"/>
        <v>257921</v>
      </c>
      <c r="V86" s="8">
        <f t="shared" si="36"/>
        <v>44244</v>
      </c>
      <c r="W86" s="8">
        <f t="shared" si="36"/>
        <v>28661</v>
      </c>
      <c r="X86" s="8">
        <f t="shared" si="36"/>
        <v>5308</v>
      </c>
    </row>
    <row r="87" spans="1:24" ht="21.75" x14ac:dyDescent="0.2">
      <c r="A87" s="5" t="s">
        <v>82</v>
      </c>
      <c r="B87" s="6">
        <f>VLOOKUP($A$7:$A$91,qwe!$A$2:$R$78,2,FALSE)</f>
        <v>61488</v>
      </c>
      <c r="C87" s="6">
        <f>VLOOKUP($A$7:$A$91,qwe!$A$2:$R$78,3,FALSE)</f>
        <v>176247</v>
      </c>
      <c r="D87" s="6">
        <f>VLOOKUP($A$7:$A$91,qwe!$A$2:$R$78,4,FALSE)</f>
        <v>28020</v>
      </c>
      <c r="E87" s="6">
        <f>VLOOKUP($A$7:$A$91,qwe!$A$2:$R$78,5,FALSE)</f>
        <v>1270</v>
      </c>
      <c r="F87" s="6">
        <f>VLOOKUP($A$7:$A$91,qwe!$A$2:$R$78,6,FALSE)</f>
        <v>13</v>
      </c>
      <c r="G87" s="6">
        <f>VLOOKUP($A$7:$A$91,qwe!$A$2:$R$78,7,FALSE)</f>
        <v>6332</v>
      </c>
      <c r="H87" s="6">
        <f>VLOOKUP($A$7:$A$91,qwe!$A$2:$R$78,8,FALSE)</f>
        <v>364</v>
      </c>
      <c r="I87" s="6">
        <f>VLOOKUP($A$7:$A$91,qwe!$A$2:$R$78,9,FALSE)</f>
        <v>78557</v>
      </c>
      <c r="J87" s="6">
        <f>VLOOKUP($A$7:$A$91,qwe!$A$2:$R$78,10,FALSE)</f>
        <v>840</v>
      </c>
      <c r="K87" s="6">
        <f>VLOOKUP($A$7:$A$91,qwe!$A$2:$R$78,11,FALSE)</f>
        <v>1700502</v>
      </c>
      <c r="L87" s="6">
        <f>VLOOKUP($A$7:$A$91,qwe!$A$2:$R$78,12,FALSE)</f>
        <v>45919</v>
      </c>
      <c r="M87" s="6">
        <f>VLOOKUP($A$7:$A$91,qwe!$A$2:$R$78,13,FALSE)</f>
        <v>3090897</v>
      </c>
      <c r="N87" s="6">
        <f>VLOOKUP($A$7:$A$91,qwe!$A$2:$R$78,14,FALSE)</f>
        <v>790</v>
      </c>
      <c r="O87" s="6">
        <f>VLOOKUP($A$7:$A$91,qwe!$A$2:$R$78,15,FALSE)</f>
        <v>1261503</v>
      </c>
      <c r="P87" s="6">
        <f>VLOOKUP($A$7:$A$91,qwe!$A$2:$R$78,16,FALSE)</f>
        <v>2088</v>
      </c>
      <c r="Q87" s="6">
        <f>VLOOKUP($A$7:$A$91,qwe!$A$2:$R$78,17,FALSE)</f>
        <v>63018</v>
      </c>
      <c r="R87" s="6">
        <f>VLOOKUP($A$7:$A$91,qwe!$A$2:$R$78,18,FALSE)</f>
        <v>783</v>
      </c>
      <c r="S87" s="6">
        <f>VLOOKUP($A$7:$A$91,qwe!$A$2:$X$78,19,FALSE)</f>
        <v>361121</v>
      </c>
      <c r="T87" s="6">
        <f>VLOOKUP($A$7:$A$91,qwe!$A$2:$X$78,20,FALSE)</f>
        <v>1777</v>
      </c>
      <c r="U87" s="6">
        <f>VLOOKUP($A$7:$A$91,qwe!$A$2:$X$78,21,FALSE)</f>
        <v>57511</v>
      </c>
      <c r="V87" s="6">
        <f>VLOOKUP($A$7:$A$91,qwe!$A$2:$X$78,22,FALSE)</f>
        <v>5821</v>
      </c>
      <c r="W87" s="6">
        <f>VLOOKUP($A$7:$A$91,qwe!$A$2:$X$78,23,FALSE)</f>
        <v>2166</v>
      </c>
      <c r="X87" s="6">
        <f>VLOOKUP($A$7:$A$91,qwe!$A$2:$X$78,24,FALSE)</f>
        <v>219</v>
      </c>
    </row>
    <row r="88" spans="1:24" ht="21.75" x14ac:dyDescent="0.2">
      <c r="A88" s="5" t="s">
        <v>83</v>
      </c>
      <c r="B88" s="6">
        <f>VLOOKUP($A$7:$A$91,qwe!$A$2:$R$78,2,FALSE)</f>
        <v>23529</v>
      </c>
      <c r="C88" s="6">
        <f>VLOOKUP($A$7:$A$91,qwe!$A$2:$R$78,3,FALSE)</f>
        <v>35855</v>
      </c>
      <c r="D88" s="6">
        <f>VLOOKUP($A$7:$A$91,qwe!$A$2:$R$78,4,FALSE)</f>
        <v>8347</v>
      </c>
      <c r="E88" s="6">
        <f>VLOOKUP($A$7:$A$91,qwe!$A$2:$R$78,5,FALSE)</f>
        <v>0</v>
      </c>
      <c r="F88" s="6">
        <f>VLOOKUP($A$7:$A$91,qwe!$A$2:$R$78,6,FALSE)</f>
        <v>0</v>
      </c>
      <c r="G88" s="6">
        <f>VLOOKUP($A$7:$A$91,qwe!$A$2:$R$78,7,FALSE)</f>
        <v>129</v>
      </c>
      <c r="H88" s="6">
        <f>VLOOKUP($A$7:$A$91,qwe!$A$2:$R$78,8,FALSE)</f>
        <v>33</v>
      </c>
      <c r="I88" s="6">
        <f>VLOOKUP($A$7:$A$91,qwe!$A$2:$R$78,9,FALSE)</f>
        <v>15466</v>
      </c>
      <c r="J88" s="6">
        <f>VLOOKUP($A$7:$A$91,qwe!$A$2:$R$78,10,FALSE)</f>
        <v>78</v>
      </c>
      <c r="K88" s="6">
        <f>VLOOKUP($A$7:$A$91,qwe!$A$2:$R$78,11,FALSE)</f>
        <v>440296</v>
      </c>
      <c r="L88" s="6">
        <f>VLOOKUP($A$7:$A$91,qwe!$A$2:$R$78,12,FALSE)</f>
        <v>19169</v>
      </c>
      <c r="M88" s="6">
        <f>VLOOKUP($A$7:$A$91,qwe!$A$2:$R$78,13,FALSE)</f>
        <v>1064324</v>
      </c>
      <c r="N88" s="6">
        <f>VLOOKUP($A$7:$A$91,qwe!$A$2:$R$78,14,FALSE)</f>
        <v>56</v>
      </c>
      <c r="O88" s="6">
        <f>VLOOKUP($A$7:$A$91,qwe!$A$2:$R$78,15,FALSE)</f>
        <v>279079</v>
      </c>
      <c r="P88" s="6">
        <f>VLOOKUP($A$7:$A$91,qwe!$A$2:$R$78,16,FALSE)</f>
        <v>383</v>
      </c>
      <c r="Q88" s="6">
        <f>VLOOKUP($A$7:$A$91,qwe!$A$2:$R$78,17,FALSE)</f>
        <v>2657</v>
      </c>
      <c r="R88" s="6">
        <f>VLOOKUP($A$7:$A$91,qwe!$A$2:$R$78,18,FALSE)</f>
        <v>136</v>
      </c>
      <c r="S88" s="6">
        <f>VLOOKUP($A$7:$A$91,qwe!$A$2:$X$78,19,FALSE)</f>
        <v>14288</v>
      </c>
      <c r="T88" s="6">
        <f>VLOOKUP($A$7:$A$91,qwe!$A$2:$X$78,20,FALSE)</f>
        <v>478</v>
      </c>
      <c r="U88" s="6">
        <f>VLOOKUP($A$7:$A$91,qwe!$A$2:$X$78,21,FALSE)</f>
        <v>28069</v>
      </c>
      <c r="V88" s="6">
        <f>VLOOKUP($A$7:$A$91,qwe!$A$2:$X$78,22,FALSE)</f>
        <v>4995</v>
      </c>
      <c r="W88" s="6">
        <f>VLOOKUP($A$7:$A$91,qwe!$A$2:$X$78,23,FALSE)</f>
        <v>682</v>
      </c>
      <c r="X88" s="6">
        <f>VLOOKUP($A$7:$A$91,qwe!$A$2:$X$78,24,FALSE)</f>
        <v>85</v>
      </c>
    </row>
    <row r="89" spans="1:24" ht="21.75" x14ac:dyDescent="0.2">
      <c r="A89" s="5" t="s">
        <v>84</v>
      </c>
      <c r="B89" s="6">
        <f>VLOOKUP($A$7:$A$91,qwe!$A$2:$R$78,2,FALSE)</f>
        <v>38775</v>
      </c>
      <c r="C89" s="6">
        <f>VLOOKUP($A$7:$A$91,qwe!$A$2:$R$78,3,FALSE)</f>
        <v>71147</v>
      </c>
      <c r="D89" s="6">
        <f>VLOOKUP($A$7:$A$91,qwe!$A$2:$R$78,4,FALSE)</f>
        <v>18620</v>
      </c>
      <c r="E89" s="6">
        <f>VLOOKUP($A$7:$A$91,qwe!$A$2:$R$78,5,FALSE)</f>
        <v>56</v>
      </c>
      <c r="F89" s="6">
        <f>VLOOKUP($A$7:$A$91,qwe!$A$2:$R$78,6,FALSE)</f>
        <v>1</v>
      </c>
      <c r="G89" s="6">
        <f>VLOOKUP($A$7:$A$91,qwe!$A$2:$R$78,7,FALSE)</f>
        <v>1142</v>
      </c>
      <c r="H89" s="6">
        <f>VLOOKUP($A$7:$A$91,qwe!$A$2:$R$78,8,FALSE)</f>
        <v>221</v>
      </c>
      <c r="I89" s="6">
        <f>VLOOKUP($A$7:$A$91,qwe!$A$2:$R$78,9,FALSE)</f>
        <v>4524</v>
      </c>
      <c r="J89" s="6">
        <f>VLOOKUP($A$7:$A$91,qwe!$A$2:$R$78,10,FALSE)</f>
        <v>95</v>
      </c>
      <c r="K89" s="6">
        <f>VLOOKUP($A$7:$A$91,qwe!$A$2:$R$78,11,FALSE)</f>
        <v>782524</v>
      </c>
      <c r="L89" s="6">
        <f>VLOOKUP($A$7:$A$91,qwe!$A$2:$R$78,12,FALSE)</f>
        <v>30898</v>
      </c>
      <c r="M89" s="6">
        <f>VLOOKUP($A$7:$A$91,qwe!$A$2:$R$78,13,FALSE)</f>
        <v>305677</v>
      </c>
      <c r="N89" s="6">
        <f>VLOOKUP($A$7:$A$91,qwe!$A$2:$R$78,14,FALSE)</f>
        <v>135</v>
      </c>
      <c r="O89" s="6">
        <f>VLOOKUP($A$7:$A$91,qwe!$A$2:$R$78,15,FALSE)</f>
        <v>31021</v>
      </c>
      <c r="P89" s="6">
        <f>VLOOKUP($A$7:$A$91,qwe!$A$2:$R$78,16,FALSE)</f>
        <v>660</v>
      </c>
      <c r="Q89" s="6">
        <f>VLOOKUP($A$7:$A$91,qwe!$A$2:$R$78,17,FALSE)</f>
        <v>16362</v>
      </c>
      <c r="R89" s="6">
        <f>VLOOKUP($A$7:$A$91,qwe!$A$2:$R$78,18,FALSE)</f>
        <v>464</v>
      </c>
      <c r="S89" s="6">
        <f>VLOOKUP($A$7:$A$91,qwe!$A$2:$X$78,19,FALSE)</f>
        <v>49382</v>
      </c>
      <c r="T89" s="6">
        <f>VLOOKUP($A$7:$A$91,qwe!$A$2:$X$78,20,FALSE)</f>
        <v>1310</v>
      </c>
      <c r="U89" s="6">
        <f>VLOOKUP($A$7:$A$91,qwe!$A$2:$X$78,21,FALSE)</f>
        <v>52394</v>
      </c>
      <c r="V89" s="6">
        <f>VLOOKUP($A$7:$A$91,qwe!$A$2:$X$78,22,FALSE)</f>
        <v>9909</v>
      </c>
      <c r="W89" s="6">
        <f>VLOOKUP($A$7:$A$91,qwe!$A$2:$X$78,23,FALSE)</f>
        <v>17612</v>
      </c>
      <c r="X89" s="6">
        <f>VLOOKUP($A$7:$A$91,qwe!$A$2:$X$78,24,FALSE)</f>
        <v>3648</v>
      </c>
    </row>
    <row r="90" spans="1:24" ht="21.75" x14ac:dyDescent="0.2">
      <c r="A90" s="5" t="s">
        <v>85</v>
      </c>
      <c r="B90" s="6">
        <f>VLOOKUP($A$7:$A$91,qwe!$A$2:$R$78,2,FALSE)</f>
        <v>45878</v>
      </c>
      <c r="C90" s="6">
        <f>VLOOKUP($A$7:$A$91,qwe!$A$2:$R$78,3,FALSE)</f>
        <v>61259</v>
      </c>
      <c r="D90" s="6">
        <f>VLOOKUP($A$7:$A$91,qwe!$A$2:$R$78,4,FALSE)</f>
        <v>17875</v>
      </c>
      <c r="E90" s="6">
        <f>VLOOKUP($A$7:$A$91,qwe!$A$2:$R$78,5,FALSE)</f>
        <v>3</v>
      </c>
      <c r="F90" s="6">
        <f>VLOOKUP($A$7:$A$91,qwe!$A$2:$R$78,6,FALSE)</f>
        <v>1</v>
      </c>
      <c r="G90" s="6">
        <f>VLOOKUP($A$7:$A$91,qwe!$A$2:$R$78,7,FALSE)</f>
        <v>1827</v>
      </c>
      <c r="H90" s="6">
        <f>VLOOKUP($A$7:$A$91,qwe!$A$2:$R$78,8,FALSE)</f>
        <v>335</v>
      </c>
      <c r="I90" s="6">
        <f>VLOOKUP($A$7:$A$91,qwe!$A$2:$R$78,9,FALSE)</f>
        <v>5344</v>
      </c>
      <c r="J90" s="6">
        <f>VLOOKUP($A$7:$A$91,qwe!$A$2:$R$78,10,FALSE)</f>
        <v>107</v>
      </c>
      <c r="K90" s="6">
        <f>VLOOKUP($A$7:$A$91,qwe!$A$2:$R$78,11,FALSE)</f>
        <v>830339</v>
      </c>
      <c r="L90" s="6">
        <f>VLOOKUP($A$7:$A$91,qwe!$A$2:$R$78,12,FALSE)</f>
        <v>37688</v>
      </c>
      <c r="M90" s="6">
        <f>VLOOKUP($A$7:$A$91,qwe!$A$2:$R$78,13,FALSE)</f>
        <v>78251</v>
      </c>
      <c r="N90" s="6">
        <f>VLOOKUP($A$7:$A$91,qwe!$A$2:$R$78,14,FALSE)</f>
        <v>673</v>
      </c>
      <c r="O90" s="6">
        <f>VLOOKUP($A$7:$A$91,qwe!$A$2:$R$78,15,FALSE)</f>
        <v>78957</v>
      </c>
      <c r="P90" s="6">
        <f>VLOOKUP($A$7:$A$91,qwe!$A$2:$R$78,16,FALSE)</f>
        <v>511</v>
      </c>
      <c r="Q90" s="6">
        <f>VLOOKUP($A$7:$A$91,qwe!$A$2:$R$78,17,FALSE)</f>
        <v>14975</v>
      </c>
      <c r="R90" s="6">
        <f>VLOOKUP($A$7:$A$91,qwe!$A$2:$R$78,18,FALSE)</f>
        <v>910</v>
      </c>
      <c r="S90" s="6">
        <f>VLOOKUP($A$7:$A$91,qwe!$A$2:$X$78,19,FALSE)</f>
        <v>25828</v>
      </c>
      <c r="T90" s="6">
        <f>VLOOKUP($A$7:$A$91,qwe!$A$2:$X$78,20,FALSE)</f>
        <v>1268</v>
      </c>
      <c r="U90" s="6">
        <f>VLOOKUP($A$7:$A$91,qwe!$A$2:$X$78,21,FALSE)</f>
        <v>68919</v>
      </c>
      <c r="V90" s="6">
        <f>VLOOKUP($A$7:$A$91,qwe!$A$2:$X$78,22,FALSE)</f>
        <v>13735</v>
      </c>
      <c r="W90" s="6">
        <f>VLOOKUP($A$7:$A$91,qwe!$A$2:$X$78,23,FALSE)</f>
        <v>3890</v>
      </c>
      <c r="X90" s="6">
        <f>VLOOKUP($A$7:$A$91,qwe!$A$2:$X$78,24,FALSE)</f>
        <v>731</v>
      </c>
    </row>
    <row r="91" spans="1:24" ht="21.75" x14ac:dyDescent="0.2">
      <c r="A91" s="5" t="s">
        <v>86</v>
      </c>
      <c r="B91" s="6">
        <f>VLOOKUP($A$7:$A$91,qwe!$A$2:$R$78,2,FALSE)</f>
        <v>54944</v>
      </c>
      <c r="C91" s="6">
        <f>VLOOKUP($A$7:$A$91,qwe!$A$2:$R$78,3,FALSE)</f>
        <v>101720</v>
      </c>
      <c r="D91" s="6">
        <f>VLOOKUP($A$7:$A$91,qwe!$A$2:$R$78,4,FALSE)</f>
        <v>23128</v>
      </c>
      <c r="E91" s="6">
        <f>VLOOKUP($A$7:$A$91,qwe!$A$2:$R$78,5,FALSE)</f>
        <v>0</v>
      </c>
      <c r="F91" s="6">
        <f>VLOOKUP($A$7:$A$91,qwe!$A$2:$R$78,6,FALSE)</f>
        <v>0</v>
      </c>
      <c r="G91" s="6">
        <f>VLOOKUP($A$7:$A$91,qwe!$A$2:$R$78,7,FALSE)</f>
        <v>2421</v>
      </c>
      <c r="H91" s="6">
        <f>VLOOKUP($A$7:$A$91,qwe!$A$2:$R$78,8,FALSE)</f>
        <v>445</v>
      </c>
      <c r="I91" s="6">
        <f>VLOOKUP($A$7:$A$91,qwe!$A$2:$R$78,9,FALSE)</f>
        <v>7213</v>
      </c>
      <c r="J91" s="6">
        <f>VLOOKUP($A$7:$A$91,qwe!$A$2:$R$78,10,FALSE)</f>
        <v>152</v>
      </c>
      <c r="K91" s="6">
        <f>VLOOKUP($A$7:$A$91,qwe!$A$2:$R$78,11,FALSE)</f>
        <v>954380</v>
      </c>
      <c r="L91" s="6">
        <f>VLOOKUP($A$7:$A$91,qwe!$A$2:$R$78,12,FALSE)</f>
        <v>44352</v>
      </c>
      <c r="M91" s="6">
        <f>VLOOKUP($A$7:$A$91,qwe!$A$2:$R$78,13,FALSE)</f>
        <v>116813</v>
      </c>
      <c r="N91" s="6">
        <f>VLOOKUP($A$7:$A$91,qwe!$A$2:$R$78,14,FALSE)</f>
        <v>136</v>
      </c>
      <c r="O91" s="6">
        <f>VLOOKUP($A$7:$A$91,qwe!$A$2:$R$78,15,FALSE)</f>
        <v>37084</v>
      </c>
      <c r="P91" s="6">
        <f>VLOOKUP($A$7:$A$91,qwe!$A$2:$R$78,16,FALSE)</f>
        <v>733</v>
      </c>
      <c r="Q91" s="6">
        <f>VLOOKUP($A$7:$A$91,qwe!$A$2:$R$78,17,FALSE)</f>
        <v>5083</v>
      </c>
      <c r="R91" s="6">
        <f>VLOOKUP($A$7:$A$91,qwe!$A$2:$R$78,18,FALSE)</f>
        <v>262</v>
      </c>
      <c r="S91" s="6">
        <f>VLOOKUP($A$7:$A$91,qwe!$A$2:$X$78,19,FALSE)</f>
        <v>17906</v>
      </c>
      <c r="T91" s="6">
        <f>VLOOKUP($A$7:$A$91,qwe!$A$2:$X$78,20,FALSE)</f>
        <v>817</v>
      </c>
      <c r="U91" s="6">
        <f>VLOOKUP($A$7:$A$91,qwe!$A$2:$X$78,21,FALSE)</f>
        <v>51028</v>
      </c>
      <c r="V91" s="6">
        <f>VLOOKUP($A$7:$A$91,qwe!$A$2:$X$78,22,FALSE)</f>
        <v>9784</v>
      </c>
      <c r="W91" s="6">
        <f>VLOOKUP($A$7:$A$91,qwe!$A$2:$X$78,23,FALSE)</f>
        <v>4311</v>
      </c>
      <c r="X91" s="6">
        <f>VLOOKUP($A$7:$A$91,qwe!$A$2:$X$78,24,FALSE)</f>
        <v>625</v>
      </c>
    </row>
    <row r="93" spans="1:24" ht="21.75" x14ac:dyDescent="0.2">
      <c r="A93" s="7" t="s">
        <v>97</v>
      </c>
      <c r="B93" s="7" t="s">
        <v>131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qwe</vt:lpstr>
      <vt:lpstr>20.04.67</vt:lpstr>
      <vt:lpstr>'20.04.67'!Print_Area</vt:lpstr>
      <vt:lpstr>'20.04.67'!Print_Titles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2024-03-22T07:48:59Z</cp:lastPrinted>
  <dcterms:created xsi:type="dcterms:W3CDTF">2019-08-21T02:30:20Z</dcterms:created>
  <dcterms:modified xsi:type="dcterms:W3CDTF">2024-04-22T04:44:03Z</dcterms:modified>
</cp:coreProperties>
</file>