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NOW\Report\Stat Web\2565\"/>
    </mc:Choice>
  </mc:AlternateContent>
  <xr:revisionPtr revIDLastSave="0" documentId="13_ncr:1_{652E3571-5E93-4577-BBF9-32B5812B31CB}" xr6:coauthVersionLast="47" xr6:coauthVersionMax="47" xr10:uidLastSave="{00000000-0000-0000-0000-000000000000}"/>
  <bookViews>
    <workbookView xWindow="-21720" yWindow="-60" windowWidth="21840" windowHeight="13020" firstSheet="1" activeTab="1" xr2:uid="{7BA0DC24-76C1-4553-8E33-56FABE6A1DA7}"/>
  </bookViews>
  <sheets>
    <sheet name="dt" sheetId="34" state="hidden" r:id="rId1"/>
    <sheet name="20.06.65" sheetId="2" r:id="rId2"/>
  </sheets>
  <definedNames>
    <definedName name="_xlnm._FilterDatabase" localSheetId="0" hidden="1">dt!$A$1:$BU$78</definedName>
    <definedName name="_xlnm.Print_Area" localSheetId="1">'20.06.65'!$A$1:$X$94</definedName>
    <definedName name="_xlnm.Print_Titles" localSheetId="1">'20.06.65'!$1:$4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91" i="2" l="1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S86" i="2" l="1"/>
  <c r="S76" i="2"/>
  <c r="S67" i="2"/>
  <c r="S57" i="2"/>
  <c r="S48" i="2"/>
  <c r="S35" i="2"/>
  <c r="S26" i="2"/>
  <c r="S16" i="2"/>
  <c r="L57" i="2" l="1"/>
  <c r="L35" i="2"/>
  <c r="L26" i="2"/>
  <c r="L16" i="2"/>
  <c r="L76" i="2"/>
  <c r="K67" i="2"/>
  <c r="T57" i="2"/>
  <c r="T35" i="2"/>
  <c r="T86" i="2"/>
  <c r="L86" i="2"/>
  <c r="K57" i="2"/>
  <c r="K86" i="2"/>
  <c r="L48" i="2" l="1"/>
  <c r="K16" i="2"/>
  <c r="K26" i="2"/>
  <c r="L67" i="2"/>
  <c r="T67" i="2"/>
  <c r="T76" i="2"/>
  <c r="L6" i="2"/>
  <c r="K48" i="2"/>
  <c r="K76" i="2"/>
  <c r="T6" i="2"/>
  <c r="T26" i="2"/>
  <c r="K6" i="2"/>
  <c r="K35" i="2"/>
  <c r="T16" i="2"/>
  <c r="T48" i="2"/>
  <c r="S6" i="2"/>
  <c r="K5" i="2" l="1"/>
  <c r="L5" i="2"/>
  <c r="T5" i="2"/>
  <c r="S5" i="2"/>
  <c r="M86" i="2"/>
  <c r="N76" i="2"/>
  <c r="N67" i="2"/>
  <c r="N35" i="2"/>
  <c r="M6" i="2"/>
  <c r="N86" i="2"/>
  <c r="M76" i="2"/>
  <c r="M67" i="2"/>
  <c r="N16" i="2"/>
  <c r="M35" i="2" l="1"/>
  <c r="M57" i="2"/>
  <c r="N57" i="2"/>
  <c r="M16" i="2"/>
  <c r="M26" i="2"/>
  <c r="N26" i="2"/>
  <c r="M48" i="2"/>
  <c r="N48" i="2"/>
  <c r="N6" i="2"/>
  <c r="V57" i="2"/>
  <c r="P57" i="2"/>
  <c r="H57" i="2"/>
  <c r="D57" i="2"/>
  <c r="X57" i="2"/>
  <c r="U57" i="2"/>
  <c r="R57" i="2"/>
  <c r="O57" i="2"/>
  <c r="J57" i="2"/>
  <c r="G57" i="2"/>
  <c r="F57" i="2"/>
  <c r="C57" i="2"/>
  <c r="B57" i="2"/>
  <c r="W67" i="2"/>
  <c r="Q67" i="2"/>
  <c r="I67" i="2"/>
  <c r="E67" i="2"/>
  <c r="X67" i="2"/>
  <c r="U67" i="2"/>
  <c r="R67" i="2"/>
  <c r="O67" i="2"/>
  <c r="J67" i="2"/>
  <c r="G67" i="2"/>
  <c r="F67" i="2"/>
  <c r="C67" i="2"/>
  <c r="B67" i="2"/>
  <c r="W76" i="2"/>
  <c r="Q76" i="2"/>
  <c r="I76" i="2"/>
  <c r="E76" i="2"/>
  <c r="X76" i="2"/>
  <c r="R76" i="2"/>
  <c r="J76" i="2"/>
  <c r="F76" i="2"/>
  <c r="B76" i="2"/>
  <c r="U76" i="2"/>
  <c r="O76" i="2"/>
  <c r="G76" i="2"/>
  <c r="C76" i="2"/>
  <c r="V86" i="2"/>
  <c r="P86" i="2"/>
  <c r="H86" i="2"/>
  <c r="U86" i="2"/>
  <c r="O86" i="2"/>
  <c r="G86" i="2"/>
  <c r="D86" i="2"/>
  <c r="C86" i="2"/>
  <c r="U48" i="2"/>
  <c r="V48" i="2"/>
  <c r="P48" i="2"/>
  <c r="H48" i="2"/>
  <c r="D48" i="2"/>
  <c r="X48" i="2"/>
  <c r="R48" i="2"/>
  <c r="O48" i="2"/>
  <c r="J48" i="2"/>
  <c r="G48" i="2"/>
  <c r="F48" i="2"/>
  <c r="C48" i="2"/>
  <c r="B48" i="2"/>
  <c r="U35" i="2"/>
  <c r="O35" i="2"/>
  <c r="G35" i="2"/>
  <c r="V35" i="2"/>
  <c r="P35" i="2"/>
  <c r="H35" i="2"/>
  <c r="D35" i="2"/>
  <c r="W35" i="2"/>
  <c r="Q35" i="2"/>
  <c r="I35" i="2"/>
  <c r="E35" i="2"/>
  <c r="F35" i="2"/>
  <c r="C35" i="2"/>
  <c r="B35" i="2"/>
  <c r="V26" i="2"/>
  <c r="P26" i="2"/>
  <c r="H26" i="2"/>
  <c r="D26" i="2"/>
  <c r="W26" i="2"/>
  <c r="X26" i="2"/>
  <c r="R26" i="2"/>
  <c r="Q26" i="2"/>
  <c r="J26" i="2"/>
  <c r="I26" i="2"/>
  <c r="F26" i="2"/>
  <c r="E26" i="2"/>
  <c r="B26" i="2"/>
  <c r="X16" i="2"/>
  <c r="R16" i="2"/>
  <c r="J16" i="2"/>
  <c r="F16" i="2"/>
  <c r="B16" i="2"/>
  <c r="W16" i="2"/>
  <c r="U16" i="2"/>
  <c r="Q16" i="2"/>
  <c r="O16" i="2"/>
  <c r="I16" i="2"/>
  <c r="G16" i="2"/>
  <c r="E16" i="2"/>
  <c r="C16" i="2"/>
  <c r="U6" i="2"/>
  <c r="O6" i="2"/>
  <c r="G6" i="2"/>
  <c r="C6" i="2"/>
  <c r="X86" i="2"/>
  <c r="W86" i="2"/>
  <c r="R86" i="2"/>
  <c r="Q86" i="2"/>
  <c r="J86" i="2"/>
  <c r="I86" i="2"/>
  <c r="F86" i="2"/>
  <c r="E86" i="2"/>
  <c r="B86" i="2"/>
  <c r="V76" i="2"/>
  <c r="P76" i="2"/>
  <c r="H76" i="2"/>
  <c r="D76" i="2"/>
  <c r="V67" i="2"/>
  <c r="P67" i="2"/>
  <c r="H67" i="2"/>
  <c r="D67" i="2"/>
  <c r="W57" i="2"/>
  <c r="Q57" i="2"/>
  <c r="I57" i="2"/>
  <c r="E57" i="2"/>
  <c r="W48" i="2"/>
  <c r="Q48" i="2"/>
  <c r="I48" i="2"/>
  <c r="E48" i="2"/>
  <c r="X35" i="2"/>
  <c r="R35" i="2"/>
  <c r="J35" i="2"/>
  <c r="U26" i="2"/>
  <c r="O26" i="2"/>
  <c r="G26" i="2"/>
  <c r="C26" i="2"/>
  <c r="V16" i="2"/>
  <c r="P16" i="2"/>
  <c r="H16" i="2"/>
  <c r="D16" i="2"/>
  <c r="M5" i="2" l="1"/>
  <c r="N5" i="2"/>
  <c r="C5" i="2"/>
  <c r="G5" i="2"/>
  <c r="O5" i="2"/>
  <c r="U5" i="2"/>
  <c r="D6" i="2"/>
  <c r="D5" i="2" s="1"/>
  <c r="H6" i="2"/>
  <c r="H5" i="2" s="1"/>
  <c r="P6" i="2"/>
  <c r="P5" i="2" s="1"/>
  <c r="V6" i="2"/>
  <c r="V5" i="2" s="1"/>
  <c r="E6" i="2"/>
  <c r="E5" i="2" s="1"/>
  <c r="I6" i="2"/>
  <c r="I5" i="2" s="1"/>
  <c r="Q6" i="2"/>
  <c r="Q5" i="2" s="1"/>
  <c r="W6" i="2"/>
  <c r="W5" i="2" s="1"/>
  <c r="B6" i="2"/>
  <c r="B5" i="2" s="1"/>
  <c r="F6" i="2"/>
  <c r="F5" i="2" s="1"/>
  <c r="J6" i="2"/>
  <c r="J5" i="2" s="1"/>
  <c r="R6" i="2"/>
  <c r="R5" i="2" s="1"/>
  <c r="X6" i="2"/>
  <c r="X5" i="2" s="1"/>
</calcChain>
</file>

<file path=xl/sharedStrings.xml><?xml version="1.0" encoding="utf-8"?>
<sst xmlns="http://schemas.openxmlformats.org/spreadsheetml/2006/main" count="229" uniqueCount="132">
  <si>
    <t>ยอดรวม</t>
  </si>
  <si>
    <t>ปศุสัตว์เขต 1</t>
  </si>
  <si>
    <t>ปศุสัตว์เขต 2</t>
  </si>
  <si>
    <t>ปศุสัตว์เขต 3</t>
  </si>
  <si>
    <t>ปศุสัตว์เขต 4</t>
  </si>
  <si>
    <t>ปศุสัตว์เขต 5</t>
  </si>
  <si>
    <t>ปศุสัตว์เขต 6</t>
  </si>
  <si>
    <t>ปศุสัตว์เขต 7</t>
  </si>
  <si>
    <t>ปศุสัตว์เขต 8</t>
  </si>
  <si>
    <t>ปศุสัตว์เขต 9</t>
  </si>
  <si>
    <t>กรุงเทพมหานคร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</si>
  <si>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</si>
  <si>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</si>
  <si>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</si>
  <si>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</si>
  <si>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</si>
  <si>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</si>
  <si>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</si>
  <si>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</si>
  <si>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สมุทรปราการ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</si>
  <si>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</si>
  <si>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</si>
  <si>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</si>
  <si>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</si>
  <si>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</si>
  <si>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</si>
  <si>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</si>
  <si>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</si>
  <si>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</si>
  <si>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</si>
  <si>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</si>
  <si>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</si>
  <si>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</si>
  <si>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</si>
  <si>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</si>
  <si>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</si>
  <si>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</si>
  <si>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</si>
  <si>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</si>
  <si>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</si>
  <si>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</si>
  <si>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</si>
  <si>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</si>
  <si>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</si>
  <si>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</si>
  <si>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</si>
  <si>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</si>
  <si>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</si>
  <si>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</si>
  <si>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</si>
  <si>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</si>
  <si>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แพร่</t>
  </si>
  <si>
    <t>น่าน</t>
  </si>
  <si>
    <t>พะเยา</t>
  </si>
  <si>
    <t>เชียงราย</t>
  </si>
  <si>
    <t>แม่ฮ่องสอน</t>
  </si>
  <si>
    <t>อุตรดิตถ์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</si>
  <si>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</si>
  <si>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</si>
  <si>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</si>
  <si>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</si>
  <si>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</si>
  <si>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</si>
  <si>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</si>
  <si>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</si>
  <si>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</si>
  <si>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</si>
  <si>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</si>
  <si>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</si>
  <si>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</si>
  <si>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</si>
  <si>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</si>
  <si>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</si>
  <si>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</si>
  <si>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</si>
  <si>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</si>
  <si>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</si>
  <si>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</si>
  <si>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</si>
  <si>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</si>
  <si>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ตรัง</t>
  </si>
  <si>
    <t>พัทลุง</t>
  </si>
  <si>
    <t>สงขลา</t>
  </si>
  <si>
    <t>สตูล</t>
  </si>
  <si>
    <t>ปัตตานี</t>
  </si>
  <si>
    <t>ยะลา</t>
  </si>
  <si>
    <t>นราธิวาส</t>
  </si>
  <si>
    <t>หน่วยงาน</t>
  </si>
  <si>
    <t>เกษตรกร
รวม (ราย)</t>
  </si>
  <si>
    <t>โคเนื้อ</t>
  </si>
  <si>
    <t xml:space="preserve">โคนม </t>
  </si>
  <si>
    <t xml:space="preserve">กระบือ </t>
  </si>
  <si>
    <t>สุกร</t>
  </si>
  <si>
    <t xml:space="preserve">แพะ </t>
  </si>
  <si>
    <t xml:space="preserve">แกะ </t>
  </si>
  <si>
    <t>จำนวน
(ตัว)</t>
  </si>
  <si>
    <t>เกษตรกร
(ราย)</t>
  </si>
  <si>
    <t>หมายเหตุ</t>
  </si>
  <si>
    <t>รวบรวมโดย</t>
  </si>
  <si>
    <t>:  ศูนย์เทคโนโลยีสารสนเทศและการสื่อสาร กลุ่มสารสนเทศและข้อมูลสถิติ</t>
  </si>
  <si>
    <t>รวมเกษตรกรผู้เลี้ยงสัตว์/ปลูกพืชอาหารสัตว์ (ราย)</t>
  </si>
  <si>
    <t>ไก่เนื้อ</t>
  </si>
  <si>
    <t>ไก่ไข่</t>
  </si>
  <si>
    <t>เป็ดไข่</t>
  </si>
  <si>
    <t>เป็ดเนื้อ</t>
  </si>
  <si>
    <t>จำนวนรวม โคเนื้อ ทั้งสิ้น (ตัว)</t>
  </si>
  <si>
    <t>จำนวนรวมเกษตรกรผู้เลี้ยง โคเนื้อ ทั้งสิ้น (ราย)</t>
  </si>
  <si>
    <t>จำนวนรวม โคนม ทั้งสิ้น (ตัว)</t>
  </si>
  <si>
    <t>จำนวนรวมเกษตรกรผู้เลี้ยง โคนม ทั้งสิ้น (ราย)</t>
  </si>
  <si>
    <t>จำนวนรวม กระบือ ทั้งสิ้น (ตัว)</t>
  </si>
  <si>
    <t>จำนวนรวมเกษตรกรผู้เลี้ยง กระบือ ทั้งสิ้น (ราย)</t>
  </si>
  <si>
    <t>จำนวนรวม สุกร ทั้งสิ้น (ตัว)</t>
  </si>
  <si>
    <t>จำนวนรวมเกษตรกรผู้เลี้ยง สุกร ทั้งสิ้น (ราย)</t>
  </si>
  <si>
    <t>จำนวนรวม แพะ ทั้งสิ้น (ตัว)</t>
  </si>
  <si>
    <t>จำนวนรวมเกษตรกรผู้เลี้ยง แพะ ทั้งสิ้น (ราย)</t>
  </si>
  <si>
    <t>สถานที่เลี้ยงสัตว์ จังหวัด</t>
  </si>
  <si>
    <t>ไก่พื้นเมืองและไก่ลูกผสม</t>
  </si>
  <si>
    <t>จำนวนรวม ไก่ พื้นเมือง และ ไก่ ลูกผสม ทั้งสิ้น (ตัว)</t>
  </si>
  <si>
    <t>จำนวนรวมเกษตรกรผู้เลี้ยง ไก่ พื้นเมือง และ ไก่ ลูกผสม ทั้งสิ้น (ราย)</t>
  </si>
  <si>
    <t>จำนวนรวม ไก่ เนื้อ ทั้งสิ้น (ตัว)</t>
  </si>
  <si>
    <t>จำนวนรวมเกษตรกรผู้เลี้ยง ไก่ เนื้อ ทั้งสิ้น (ราย)</t>
  </si>
  <si>
    <t>จำนวนรวม ไก่ ไข่ ทั้งสิ้น (ตัว)</t>
  </si>
  <si>
    <t>จำนวนรวมเกษตรกรผู้เลี้ยง ไก่ ไข่ ทั้งสิ้น (ราย)</t>
  </si>
  <si>
    <t>จำนวนรวม เป็ด เนื้อ ทั้งสิ้น (ตัว)</t>
  </si>
  <si>
    <t>จำนวนรวมเกษตรกรผู้เลี้ยง เป็ด เนื้อ ทั้งสิ้น (ราย)</t>
  </si>
  <si>
    <t>จำนวนรวม เป็ด ไข่ ทั้งสิ้น (ตัว)</t>
  </si>
  <si>
    <t>จำนวนรวมเกษตรกรผู้เลี้ยง เป็ด ไข่ ทั้งสิ้น (ราย)</t>
  </si>
  <si>
    <t>จำนวนรวม แกะ ทั้งสิ้น (ตัว)</t>
  </si>
  <si>
    <t>จำนวนรวมเกษตรกรผู้เลี้ยง แกะ ทั้งสิ้น (ราย)</t>
  </si>
  <si>
    <t>ข้อมูลจำนวนเกษตรกรผู้เลี้ยงสัตว์และปศุสัตว์ ปี 2565</t>
  </si>
  <si>
    <t>ข้อมูล ณ วันที่ 20 มิถุนายน 2565</t>
  </si>
  <si>
    <t>:  ประมวลผลข้อมูล ณ วันที่ 20 มิถุนายน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</si>
</sst>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>
      <alignment wrapText="1"/>
    </xf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/>
    </xf>
    <xf numFmtId="164" fontId="5" fillId="0" borderId="1" xfId="1" applyNumberFormat="1" applyFont="1" applyBorder="1" applyAlignment="1">
      <alignment vertical="center"/>
    </xf>
    <xf numFmtId="41" fontId="7" fillId="0" borderId="0" xfId="2" applyNumberFormat="1" applyFont="1" applyAlignment="1">
      <alignment horizontal="left" vertical="center"/>
    </xf>
    <xf numFmtId="164" fontId="3" fillId="4" borderId="1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164" fontId="3" fillId="3" borderId="1" xfId="1" applyNumberFormat="1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ปกติ 8" xfId="2" xr:uid="{9CD62EDE-FBE1-47B3-B46E-F1EE7E7B1F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0</xdr:rowOff>
    </xdr:from>
    <xdr:ext cx="304800" cy="295275"/>
    <xdr:sp macro="" textlink="">
      <xdr:nvSpPr>
        <xdr:cNvPr id="2" name="AutoShape 7" descr="+">
          <a:extLst>
            <a:ext uri="{FF2B5EF4-FFF2-40B4-BE49-F238E27FC236}">
              <a16:creationId xmlns:a16="http://schemas.microsoft.com/office/drawing/2014/main" id="{D27AF5EF-2618-4076-B0A2-A8F650A73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295275"/>
    <xdr:sp macro="" textlink="">
      <xdr:nvSpPr>
        <xdr:cNvPr id="3" name="AutoShape 9" descr="+">
          <a:extLst>
            <a:ext uri="{FF2B5EF4-FFF2-40B4-BE49-F238E27FC236}">
              <a16:creationId xmlns:a16="http://schemas.microsoft.com/office/drawing/2014/main" id="{AD1522A2-707A-432B-ADC4-FB711F237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295275"/>
    <xdr:sp macro="" textlink="">
      <xdr:nvSpPr>
        <xdr:cNvPr id="4" name="AutoShape 10" descr="+">
          <a:extLst>
            <a:ext uri="{FF2B5EF4-FFF2-40B4-BE49-F238E27FC236}">
              <a16:creationId xmlns:a16="http://schemas.microsoft.com/office/drawing/2014/main" id="{1E21C9B8-7111-40D3-81AA-7C38B1251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5" name="AutoShape 9" descr="+">
          <a:extLst>
            <a:ext uri="{FF2B5EF4-FFF2-40B4-BE49-F238E27FC236}">
              <a16:creationId xmlns:a16="http://schemas.microsoft.com/office/drawing/2014/main" id="{4BDC3D88-3EB2-4046-A854-F37FD822D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8" name="AutoShape 10" descr="+">
          <a:extLst>
            <a:ext uri="{FF2B5EF4-FFF2-40B4-BE49-F238E27FC236}">
              <a16:creationId xmlns:a16="http://schemas.microsoft.com/office/drawing/2014/main" id="{49626996-5D86-4DF5-81AA-0BE22E40A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" name="AutoShape 9" descr="+">
          <a:extLst>
            <a:ext uri="{FF2B5EF4-FFF2-40B4-BE49-F238E27FC236}">
              <a16:creationId xmlns:a16="http://schemas.microsoft.com/office/drawing/2014/main" id="{391837DF-9C4B-47B6-96A4-29112AF7FA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0" name="AutoShape 10" descr="+">
          <a:extLst>
            <a:ext uri="{FF2B5EF4-FFF2-40B4-BE49-F238E27FC236}">
              <a16:creationId xmlns:a16="http://schemas.microsoft.com/office/drawing/2014/main" id="{65C5BDE0-D7DE-4938-991F-4B4FE891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1" name="AutoShape 9" descr="+">
          <a:extLst>
            <a:ext uri="{FF2B5EF4-FFF2-40B4-BE49-F238E27FC236}">
              <a16:creationId xmlns:a16="http://schemas.microsoft.com/office/drawing/2014/main" id="{03FFDB01-1F2E-4C2A-9B3B-4ED2E1E89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2" name="AutoShape 9" descr="+">
          <a:extLst>
            <a:ext uri="{FF2B5EF4-FFF2-40B4-BE49-F238E27FC236}">
              <a16:creationId xmlns:a16="http://schemas.microsoft.com/office/drawing/2014/main" id="{BDC59113-842D-48B4-82A9-D6E7FD0E8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3" name="AutoShape 10" descr="+">
          <a:extLst>
            <a:ext uri="{FF2B5EF4-FFF2-40B4-BE49-F238E27FC236}">
              <a16:creationId xmlns:a16="http://schemas.microsoft.com/office/drawing/2014/main" id="{1393B60E-34E4-4DFD-A3C7-BE8407753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4" name="AutoShape 9" descr="+">
          <a:extLst>
            <a:ext uri="{FF2B5EF4-FFF2-40B4-BE49-F238E27FC236}">
              <a16:creationId xmlns:a16="http://schemas.microsoft.com/office/drawing/2014/main" id="{9E769C23-1D7D-4015-BB7C-11703F64DC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5" name="AutoShape 9" descr="+">
          <a:extLst>
            <a:ext uri="{FF2B5EF4-FFF2-40B4-BE49-F238E27FC236}">
              <a16:creationId xmlns:a16="http://schemas.microsoft.com/office/drawing/2014/main" id="{C09A0B66-9DE2-4E44-AB1D-436154BF5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6" name="AutoShape 10" descr="+">
          <a:extLst>
            <a:ext uri="{FF2B5EF4-FFF2-40B4-BE49-F238E27FC236}">
              <a16:creationId xmlns:a16="http://schemas.microsoft.com/office/drawing/2014/main" id="{D868A448-7338-44A6-B9E7-97F8AFA6B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7" name="AutoShape 9" descr="+">
          <a:extLst>
            <a:ext uri="{FF2B5EF4-FFF2-40B4-BE49-F238E27FC236}">
              <a16:creationId xmlns:a16="http://schemas.microsoft.com/office/drawing/2014/main" id="{6D6C8214-212B-4481-A01C-838D7E91A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8" name="AutoShape 9" descr="+">
          <a:extLst>
            <a:ext uri="{FF2B5EF4-FFF2-40B4-BE49-F238E27FC236}">
              <a16:creationId xmlns:a16="http://schemas.microsoft.com/office/drawing/2014/main" id="{4C2DFA95-2219-42F7-8A85-334BBB9B8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19" name="AutoShape 10" descr="+">
          <a:extLst>
            <a:ext uri="{FF2B5EF4-FFF2-40B4-BE49-F238E27FC236}">
              <a16:creationId xmlns:a16="http://schemas.microsoft.com/office/drawing/2014/main" id="{1EBE8B01-4912-4CE5-9C78-32BC6D2CEB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" name="AutoShape 9" descr="+">
          <a:extLst>
            <a:ext uri="{FF2B5EF4-FFF2-40B4-BE49-F238E27FC236}">
              <a16:creationId xmlns:a16="http://schemas.microsoft.com/office/drawing/2014/main" id="{60F19053-3392-4DF5-A6E9-79BA6123B9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1" name="AutoShape 9" descr="+">
          <a:extLst>
            <a:ext uri="{FF2B5EF4-FFF2-40B4-BE49-F238E27FC236}">
              <a16:creationId xmlns:a16="http://schemas.microsoft.com/office/drawing/2014/main" id="{2E3ECBDC-6EE8-463A-8093-2161E0C3E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2" name="AutoShape 10" descr="+">
          <a:extLst>
            <a:ext uri="{FF2B5EF4-FFF2-40B4-BE49-F238E27FC236}">
              <a16:creationId xmlns:a16="http://schemas.microsoft.com/office/drawing/2014/main" id="{6E06F9FB-C985-45A4-AACC-40AAC2366A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3" name="AutoShape 9" descr="+">
          <a:extLst>
            <a:ext uri="{FF2B5EF4-FFF2-40B4-BE49-F238E27FC236}">
              <a16:creationId xmlns:a16="http://schemas.microsoft.com/office/drawing/2014/main" id="{14BF95A4-F84F-4942-836C-FDDB9B06F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4" name="AutoShape 9" descr="+">
          <a:extLst>
            <a:ext uri="{FF2B5EF4-FFF2-40B4-BE49-F238E27FC236}">
              <a16:creationId xmlns:a16="http://schemas.microsoft.com/office/drawing/2014/main" id="{7BB47029-8D9B-4458-9872-CA0A2B1A0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5" name="AutoShape 10" descr="+">
          <a:extLst>
            <a:ext uri="{FF2B5EF4-FFF2-40B4-BE49-F238E27FC236}">
              <a16:creationId xmlns:a16="http://schemas.microsoft.com/office/drawing/2014/main" id="{4075A2BF-A40F-4673-A48C-56F5042D5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6" name="AutoShape 9" descr="+">
          <a:extLst>
            <a:ext uri="{FF2B5EF4-FFF2-40B4-BE49-F238E27FC236}">
              <a16:creationId xmlns:a16="http://schemas.microsoft.com/office/drawing/2014/main" id="{E3FE1075-E819-461E-97CC-7F53DAB594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7" name="AutoShape 10" descr="+">
          <a:extLst>
            <a:ext uri="{FF2B5EF4-FFF2-40B4-BE49-F238E27FC236}">
              <a16:creationId xmlns:a16="http://schemas.microsoft.com/office/drawing/2014/main" id="{FC010D5F-1DB8-46A0-8443-F452EDDA34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8" name="AutoShape 9" descr="+">
          <a:extLst>
            <a:ext uri="{FF2B5EF4-FFF2-40B4-BE49-F238E27FC236}">
              <a16:creationId xmlns:a16="http://schemas.microsoft.com/office/drawing/2014/main" id="{10D42BB5-293F-404E-AEEB-F41F1DD349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9" name="AutoShape 9" descr="+">
          <a:extLst>
            <a:ext uri="{FF2B5EF4-FFF2-40B4-BE49-F238E27FC236}">
              <a16:creationId xmlns:a16="http://schemas.microsoft.com/office/drawing/2014/main" id="{AE8764D2-3BB9-4D6D-9C3B-2FB138BB19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30" name="AutoShape 10" descr="+">
          <a:extLst>
            <a:ext uri="{FF2B5EF4-FFF2-40B4-BE49-F238E27FC236}">
              <a16:creationId xmlns:a16="http://schemas.microsoft.com/office/drawing/2014/main" id="{B3F5CA03-F47A-4ABD-878D-D58A63DC6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1" name="AutoShape 10" descr="+">
          <a:extLst>
            <a:ext uri="{FF2B5EF4-FFF2-40B4-BE49-F238E27FC236}">
              <a16:creationId xmlns:a16="http://schemas.microsoft.com/office/drawing/2014/main" id="{FBB20194-13DD-4437-B1A6-313937DEA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2" name="AutoShape 9" descr="+">
          <a:extLst>
            <a:ext uri="{FF2B5EF4-FFF2-40B4-BE49-F238E27FC236}">
              <a16:creationId xmlns:a16="http://schemas.microsoft.com/office/drawing/2014/main" id="{43EA3DEA-5FDD-4981-AB48-C3BE2F7F70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3" name="AutoShape 9" descr="+">
          <a:extLst>
            <a:ext uri="{FF2B5EF4-FFF2-40B4-BE49-F238E27FC236}">
              <a16:creationId xmlns:a16="http://schemas.microsoft.com/office/drawing/2014/main" id="{43E29C19-A22E-4EF4-8846-181AEF635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4" name="AutoShape 10" descr="+">
          <a:extLst>
            <a:ext uri="{FF2B5EF4-FFF2-40B4-BE49-F238E27FC236}">
              <a16:creationId xmlns:a16="http://schemas.microsoft.com/office/drawing/2014/main" id="{803A839B-BD7F-4A97-B84E-B500FEA18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5" name="AutoShape 9" descr="+">
          <a:extLst>
            <a:ext uri="{FF2B5EF4-FFF2-40B4-BE49-F238E27FC236}">
              <a16:creationId xmlns:a16="http://schemas.microsoft.com/office/drawing/2014/main" id="{EBEE8DAA-E71A-43F0-A675-E406233730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6" name="AutoShape 9" descr="+">
          <a:extLst>
            <a:ext uri="{FF2B5EF4-FFF2-40B4-BE49-F238E27FC236}">
              <a16:creationId xmlns:a16="http://schemas.microsoft.com/office/drawing/2014/main" id="{89E3219B-40B8-4AEE-BECA-904E68F71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7" name="AutoShape 10" descr="+">
          <a:extLst>
            <a:ext uri="{FF2B5EF4-FFF2-40B4-BE49-F238E27FC236}">
              <a16:creationId xmlns:a16="http://schemas.microsoft.com/office/drawing/2014/main" id="{305E01F7-11C4-4894-8AAA-E3BEAC6C7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8" name="AutoShape 9" descr="+">
          <a:extLst>
            <a:ext uri="{FF2B5EF4-FFF2-40B4-BE49-F238E27FC236}">
              <a16:creationId xmlns:a16="http://schemas.microsoft.com/office/drawing/2014/main" id="{5DEB3070-0D7C-4CAB-A559-4907BA3B03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9" name="AutoShape 9" descr="+">
          <a:extLst>
            <a:ext uri="{FF2B5EF4-FFF2-40B4-BE49-F238E27FC236}">
              <a16:creationId xmlns:a16="http://schemas.microsoft.com/office/drawing/2014/main" id="{2E5576DA-23BC-4F0E-A06B-775709EB2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0" name="AutoShape 10" descr="+">
          <a:extLst>
            <a:ext uri="{FF2B5EF4-FFF2-40B4-BE49-F238E27FC236}">
              <a16:creationId xmlns:a16="http://schemas.microsoft.com/office/drawing/2014/main" id="{BDF99590-C6F1-4B96-B550-51F6D0AF4A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1" name="AutoShape 9" descr="+">
          <a:extLst>
            <a:ext uri="{FF2B5EF4-FFF2-40B4-BE49-F238E27FC236}">
              <a16:creationId xmlns:a16="http://schemas.microsoft.com/office/drawing/2014/main" id="{436F4D45-E79A-4DC6-9DFC-413A1F6F4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" name="AutoShape 9" descr="+">
          <a:extLst>
            <a:ext uri="{FF2B5EF4-FFF2-40B4-BE49-F238E27FC236}">
              <a16:creationId xmlns:a16="http://schemas.microsoft.com/office/drawing/2014/main" id="{0BBF4544-EEA8-49E8-8B10-AE3C75B81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3" name="AutoShape 10" descr="+">
          <a:extLst>
            <a:ext uri="{FF2B5EF4-FFF2-40B4-BE49-F238E27FC236}">
              <a16:creationId xmlns:a16="http://schemas.microsoft.com/office/drawing/2014/main" id="{56DAF069-F918-44DE-8E92-01FF17CDB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4" name="AutoShape 9" descr="+">
          <a:extLst>
            <a:ext uri="{FF2B5EF4-FFF2-40B4-BE49-F238E27FC236}">
              <a16:creationId xmlns:a16="http://schemas.microsoft.com/office/drawing/2014/main" id="{DF047970-F1DB-448C-9FB3-EE0683FA34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5" name="AutoShape 9" descr="+">
          <a:extLst>
            <a:ext uri="{FF2B5EF4-FFF2-40B4-BE49-F238E27FC236}">
              <a16:creationId xmlns:a16="http://schemas.microsoft.com/office/drawing/2014/main" id="{4B72A8BA-ABC5-43F3-8C6E-E6C69B4F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6" name="AutoShape 10" descr="+">
          <a:extLst>
            <a:ext uri="{FF2B5EF4-FFF2-40B4-BE49-F238E27FC236}">
              <a16:creationId xmlns:a16="http://schemas.microsoft.com/office/drawing/2014/main" id="{0FC6C446-A315-4AF5-8EA4-E725F307B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7" name="AutoShape 9" descr="+">
          <a:extLst>
            <a:ext uri="{FF2B5EF4-FFF2-40B4-BE49-F238E27FC236}">
              <a16:creationId xmlns:a16="http://schemas.microsoft.com/office/drawing/2014/main" id="{59A724C9-7624-496E-9890-7953C2E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8" name="AutoShape 9" descr="+">
          <a:extLst>
            <a:ext uri="{FF2B5EF4-FFF2-40B4-BE49-F238E27FC236}">
              <a16:creationId xmlns:a16="http://schemas.microsoft.com/office/drawing/2014/main" id="{97D2A20F-07A6-4C64-9764-37548185C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9" name="AutoShape 10" descr="+">
          <a:extLst>
            <a:ext uri="{FF2B5EF4-FFF2-40B4-BE49-F238E27FC236}">
              <a16:creationId xmlns:a16="http://schemas.microsoft.com/office/drawing/2014/main" id="{A7372C49-6B64-4C38-B323-A503062D3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50" name="AutoShape 9" descr="+">
          <a:extLst>
            <a:ext uri="{FF2B5EF4-FFF2-40B4-BE49-F238E27FC236}">
              <a16:creationId xmlns:a16="http://schemas.microsoft.com/office/drawing/2014/main" id="{57AC8295-5DE4-4E94-AE31-E700F7110A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51" name="AutoShape 9" descr="+">
          <a:extLst>
            <a:ext uri="{FF2B5EF4-FFF2-40B4-BE49-F238E27FC236}">
              <a16:creationId xmlns:a16="http://schemas.microsoft.com/office/drawing/2014/main" id="{255AD872-2951-47CC-A0F8-3B0E11A5F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2" name="AutoShape 10" descr="+">
          <a:extLst>
            <a:ext uri="{FF2B5EF4-FFF2-40B4-BE49-F238E27FC236}">
              <a16:creationId xmlns:a16="http://schemas.microsoft.com/office/drawing/2014/main" id="{84E6D7A3-9D3B-46E0-82D5-B1054217A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3" name="AutoShape 9" descr="+">
          <a:extLst>
            <a:ext uri="{FF2B5EF4-FFF2-40B4-BE49-F238E27FC236}">
              <a16:creationId xmlns:a16="http://schemas.microsoft.com/office/drawing/2014/main" id="{EC69536A-FC73-410B-BCA7-BE5574B24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4" name="AutoShape 9" descr="+">
          <a:extLst>
            <a:ext uri="{FF2B5EF4-FFF2-40B4-BE49-F238E27FC236}">
              <a16:creationId xmlns:a16="http://schemas.microsoft.com/office/drawing/2014/main" id="{385EB3C8-72F2-4314-919F-A868B0AD4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5" name="AutoShape 10" descr="+">
          <a:extLst>
            <a:ext uri="{FF2B5EF4-FFF2-40B4-BE49-F238E27FC236}">
              <a16:creationId xmlns:a16="http://schemas.microsoft.com/office/drawing/2014/main" id="{BE2969A8-38CD-4FAA-A4B1-D774BB3C90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6" name="AutoShape 9" descr="+">
          <a:extLst>
            <a:ext uri="{FF2B5EF4-FFF2-40B4-BE49-F238E27FC236}">
              <a16:creationId xmlns:a16="http://schemas.microsoft.com/office/drawing/2014/main" id="{3C7DB876-3136-4B3E-A5A1-5D33B8E98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7" name="AutoShape 9" descr="+">
          <a:extLst>
            <a:ext uri="{FF2B5EF4-FFF2-40B4-BE49-F238E27FC236}">
              <a16:creationId xmlns:a16="http://schemas.microsoft.com/office/drawing/2014/main" id="{56C70FEF-FCE5-40F5-B2A3-D63BE3542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8" name="AutoShape 10" descr="+">
          <a:extLst>
            <a:ext uri="{FF2B5EF4-FFF2-40B4-BE49-F238E27FC236}">
              <a16:creationId xmlns:a16="http://schemas.microsoft.com/office/drawing/2014/main" id="{F888FE41-049E-4571-9CD0-0F1B21D90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9" name="AutoShape 9" descr="+">
          <a:extLst>
            <a:ext uri="{FF2B5EF4-FFF2-40B4-BE49-F238E27FC236}">
              <a16:creationId xmlns:a16="http://schemas.microsoft.com/office/drawing/2014/main" id="{109B54CE-6A06-441E-9758-5DBBA2D54B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0" name="AutoShape 9" descr="+">
          <a:extLst>
            <a:ext uri="{FF2B5EF4-FFF2-40B4-BE49-F238E27FC236}">
              <a16:creationId xmlns:a16="http://schemas.microsoft.com/office/drawing/2014/main" id="{E18B856B-3734-491C-947E-72F898052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1" name="AutoShape 10" descr="+">
          <a:extLst>
            <a:ext uri="{FF2B5EF4-FFF2-40B4-BE49-F238E27FC236}">
              <a16:creationId xmlns:a16="http://schemas.microsoft.com/office/drawing/2014/main" id="{A1AAC0DF-79BE-422A-B4DC-3C3A4A33B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2" name="AutoShape 9" descr="+">
          <a:extLst>
            <a:ext uri="{FF2B5EF4-FFF2-40B4-BE49-F238E27FC236}">
              <a16:creationId xmlns:a16="http://schemas.microsoft.com/office/drawing/2014/main" id="{0253FCE1-0FE5-4BC3-8885-033ECB4BA0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3" name="AutoShape 10" descr="+">
          <a:extLst>
            <a:ext uri="{FF2B5EF4-FFF2-40B4-BE49-F238E27FC236}">
              <a16:creationId xmlns:a16="http://schemas.microsoft.com/office/drawing/2014/main" id="{6D4A0BDC-4EA0-48EE-B9B8-BC14F85AA3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" name="AutoShape 9" descr="+">
          <a:extLst>
            <a:ext uri="{FF2B5EF4-FFF2-40B4-BE49-F238E27FC236}">
              <a16:creationId xmlns:a16="http://schemas.microsoft.com/office/drawing/2014/main" id="{A4D718A9-DD30-44DB-963F-7C963C07AA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5" name="AutoShape 9" descr="+">
          <a:extLst>
            <a:ext uri="{FF2B5EF4-FFF2-40B4-BE49-F238E27FC236}">
              <a16:creationId xmlns:a16="http://schemas.microsoft.com/office/drawing/2014/main" id="{8482A8D8-A352-419F-8EAA-ED01E2078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6" name="AutoShape 10" descr="+">
          <a:extLst>
            <a:ext uri="{FF2B5EF4-FFF2-40B4-BE49-F238E27FC236}">
              <a16:creationId xmlns:a16="http://schemas.microsoft.com/office/drawing/2014/main" id="{472B51F7-C9B1-4F8F-B5AE-F381264B7A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7" name="AutoShape 9" descr="+">
          <a:extLst>
            <a:ext uri="{FF2B5EF4-FFF2-40B4-BE49-F238E27FC236}">
              <a16:creationId xmlns:a16="http://schemas.microsoft.com/office/drawing/2014/main" id="{6BE593B7-6C8C-44E5-B121-5AFBB97E3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8" name="AutoShape 9" descr="+">
          <a:extLst>
            <a:ext uri="{FF2B5EF4-FFF2-40B4-BE49-F238E27FC236}">
              <a16:creationId xmlns:a16="http://schemas.microsoft.com/office/drawing/2014/main" id="{A96061EA-1998-4FFD-8466-4B0A7ADE2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9" name="AutoShape 10" descr="+">
          <a:extLst>
            <a:ext uri="{FF2B5EF4-FFF2-40B4-BE49-F238E27FC236}">
              <a16:creationId xmlns:a16="http://schemas.microsoft.com/office/drawing/2014/main" id="{800E8151-102F-4CBE-A760-8B12CBD2F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" name="AutoShape 9" descr="+">
          <a:extLst>
            <a:ext uri="{FF2B5EF4-FFF2-40B4-BE49-F238E27FC236}">
              <a16:creationId xmlns:a16="http://schemas.microsoft.com/office/drawing/2014/main" id="{F8DD65D6-BA40-457B-B07A-B591BC330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1" name="AutoShape 9" descr="+">
          <a:extLst>
            <a:ext uri="{FF2B5EF4-FFF2-40B4-BE49-F238E27FC236}">
              <a16:creationId xmlns:a16="http://schemas.microsoft.com/office/drawing/2014/main" id="{499239E2-8A88-487B-AB3B-A7723DE447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2" name="AutoShape 10" descr="+">
          <a:extLst>
            <a:ext uri="{FF2B5EF4-FFF2-40B4-BE49-F238E27FC236}">
              <a16:creationId xmlns:a16="http://schemas.microsoft.com/office/drawing/2014/main" id="{7E2DAF6F-37B2-4CE1-AB21-9B903BF9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3" name="AutoShape 9" descr="+">
          <a:extLst>
            <a:ext uri="{FF2B5EF4-FFF2-40B4-BE49-F238E27FC236}">
              <a16:creationId xmlns:a16="http://schemas.microsoft.com/office/drawing/2014/main" id="{2A14B845-893F-4D2D-B5C2-4D17B51BB6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4" name="AutoShape 9" descr="+">
          <a:extLst>
            <a:ext uri="{FF2B5EF4-FFF2-40B4-BE49-F238E27FC236}">
              <a16:creationId xmlns:a16="http://schemas.microsoft.com/office/drawing/2014/main" id="{89B18554-5234-4C21-959D-0147078475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5" name="AutoShape 10" descr="+">
          <a:extLst>
            <a:ext uri="{FF2B5EF4-FFF2-40B4-BE49-F238E27FC236}">
              <a16:creationId xmlns:a16="http://schemas.microsoft.com/office/drawing/2014/main" id="{30208DC6-DBF9-41FC-AFE9-E83E87393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6" name="AutoShape 9" descr="+">
          <a:extLst>
            <a:ext uri="{FF2B5EF4-FFF2-40B4-BE49-F238E27FC236}">
              <a16:creationId xmlns:a16="http://schemas.microsoft.com/office/drawing/2014/main" id="{DC2DCD42-7DF3-436D-9EAA-A0F0E41A52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7" name="AutoShape 9" descr="+">
          <a:extLst>
            <a:ext uri="{FF2B5EF4-FFF2-40B4-BE49-F238E27FC236}">
              <a16:creationId xmlns:a16="http://schemas.microsoft.com/office/drawing/2014/main" id="{99EBF0AA-1727-4A98-BAAD-3ECC1A39F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8" name="AutoShape 10" descr="+">
          <a:extLst>
            <a:ext uri="{FF2B5EF4-FFF2-40B4-BE49-F238E27FC236}">
              <a16:creationId xmlns:a16="http://schemas.microsoft.com/office/drawing/2014/main" id="{7D357A4D-077D-4E95-9698-E08A090400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9" name="AutoShape 9" descr="+">
          <a:extLst>
            <a:ext uri="{FF2B5EF4-FFF2-40B4-BE49-F238E27FC236}">
              <a16:creationId xmlns:a16="http://schemas.microsoft.com/office/drawing/2014/main" id="{2C7F69D4-7626-472A-B82F-FEABF0984B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80" name="AutoShape 9" descr="+">
          <a:extLst>
            <a:ext uri="{FF2B5EF4-FFF2-40B4-BE49-F238E27FC236}">
              <a16:creationId xmlns:a16="http://schemas.microsoft.com/office/drawing/2014/main" id="{ECE59DF7-AF7B-4D46-B0D7-0D0C3B7AD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1" name="AutoShape 10" descr="+">
          <a:extLst>
            <a:ext uri="{FF2B5EF4-FFF2-40B4-BE49-F238E27FC236}">
              <a16:creationId xmlns:a16="http://schemas.microsoft.com/office/drawing/2014/main" id="{1F8D8580-54A6-4EAA-82CA-AC2B8C519C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2" name="AutoShape 9" descr="+">
          <a:extLst>
            <a:ext uri="{FF2B5EF4-FFF2-40B4-BE49-F238E27FC236}">
              <a16:creationId xmlns:a16="http://schemas.microsoft.com/office/drawing/2014/main" id="{7004CDBC-82F4-4744-A296-F3818427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3" name="AutoShape 9" descr="+">
          <a:extLst>
            <a:ext uri="{FF2B5EF4-FFF2-40B4-BE49-F238E27FC236}">
              <a16:creationId xmlns:a16="http://schemas.microsoft.com/office/drawing/2014/main" id="{73217959-ABF0-4509-B4B3-4A56C1DD4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4" name="AutoShape 10" descr="+">
          <a:extLst>
            <a:ext uri="{FF2B5EF4-FFF2-40B4-BE49-F238E27FC236}">
              <a16:creationId xmlns:a16="http://schemas.microsoft.com/office/drawing/2014/main" id="{86A06F85-4BFF-43FD-A35E-B486A27A9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5" name="AutoShape 9" descr="+">
          <a:extLst>
            <a:ext uri="{FF2B5EF4-FFF2-40B4-BE49-F238E27FC236}">
              <a16:creationId xmlns:a16="http://schemas.microsoft.com/office/drawing/2014/main" id="{2580A70C-03C4-4186-8ADB-149C2EFB4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86" name="AutoShape 9" descr="+">
          <a:extLst>
            <a:ext uri="{FF2B5EF4-FFF2-40B4-BE49-F238E27FC236}">
              <a16:creationId xmlns:a16="http://schemas.microsoft.com/office/drawing/2014/main" id="{C828B586-E83B-413C-B241-B908B791E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7" name="AutoShape 10" descr="+">
          <a:extLst>
            <a:ext uri="{FF2B5EF4-FFF2-40B4-BE49-F238E27FC236}">
              <a16:creationId xmlns:a16="http://schemas.microsoft.com/office/drawing/2014/main" id="{FA83E117-99B6-4556-99A2-F77642B05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8" name="AutoShape 9" descr="+">
          <a:extLst>
            <a:ext uri="{FF2B5EF4-FFF2-40B4-BE49-F238E27FC236}">
              <a16:creationId xmlns:a16="http://schemas.microsoft.com/office/drawing/2014/main" id="{4750CA87-1675-4386-97EC-2CD8743BF8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9" name="AutoShape 9" descr="+">
          <a:extLst>
            <a:ext uri="{FF2B5EF4-FFF2-40B4-BE49-F238E27FC236}">
              <a16:creationId xmlns:a16="http://schemas.microsoft.com/office/drawing/2014/main" id="{40826C75-4E89-48D9-B4A4-4DB6B135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0" name="AutoShape 10" descr="+">
          <a:extLst>
            <a:ext uri="{FF2B5EF4-FFF2-40B4-BE49-F238E27FC236}">
              <a16:creationId xmlns:a16="http://schemas.microsoft.com/office/drawing/2014/main" id="{02D2226F-1570-4FBB-A701-1264F0CB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1" name="AutoShape 9" descr="+">
          <a:extLst>
            <a:ext uri="{FF2B5EF4-FFF2-40B4-BE49-F238E27FC236}">
              <a16:creationId xmlns:a16="http://schemas.microsoft.com/office/drawing/2014/main" id="{A6443473-DEE7-46D2-9083-43D9C368A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2" name="AutoShape 9" descr="+">
          <a:extLst>
            <a:ext uri="{FF2B5EF4-FFF2-40B4-BE49-F238E27FC236}">
              <a16:creationId xmlns:a16="http://schemas.microsoft.com/office/drawing/2014/main" id="{ED1E174C-139A-43FF-AAB2-594AE68C5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3" name="AutoShape 10" descr="+">
          <a:extLst>
            <a:ext uri="{FF2B5EF4-FFF2-40B4-BE49-F238E27FC236}">
              <a16:creationId xmlns:a16="http://schemas.microsoft.com/office/drawing/2014/main" id="{9BF275FE-A92B-4743-9AA6-69B9BE7607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4" name="AutoShape 9" descr="+">
          <a:extLst>
            <a:ext uri="{FF2B5EF4-FFF2-40B4-BE49-F238E27FC236}">
              <a16:creationId xmlns:a16="http://schemas.microsoft.com/office/drawing/2014/main" id="{EE6C9574-A951-4988-9B4B-AF8A2B472D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5" name="AutoShape 9" descr="+">
          <a:extLst>
            <a:ext uri="{FF2B5EF4-FFF2-40B4-BE49-F238E27FC236}">
              <a16:creationId xmlns:a16="http://schemas.microsoft.com/office/drawing/2014/main" id="{16FDA22B-8EF6-46E3-95DE-6EB355BF6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6" name="AutoShape 10" descr="+">
          <a:extLst>
            <a:ext uri="{FF2B5EF4-FFF2-40B4-BE49-F238E27FC236}">
              <a16:creationId xmlns:a16="http://schemas.microsoft.com/office/drawing/2014/main" id="{4C4D8AC5-54A7-46F3-A0C9-1089DD09B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7" name="AutoShape 9" descr="+">
          <a:extLst>
            <a:ext uri="{FF2B5EF4-FFF2-40B4-BE49-F238E27FC236}">
              <a16:creationId xmlns:a16="http://schemas.microsoft.com/office/drawing/2014/main" id="{5C91055D-7132-420C-AC3F-378686EEC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8" name="AutoShape 9" descr="+">
          <a:extLst>
            <a:ext uri="{FF2B5EF4-FFF2-40B4-BE49-F238E27FC236}">
              <a16:creationId xmlns:a16="http://schemas.microsoft.com/office/drawing/2014/main" id="{9B898C1D-17D3-4F51-9DD4-CFF45EDF82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99" name="AutoShape 10" descr="+">
          <a:extLst>
            <a:ext uri="{FF2B5EF4-FFF2-40B4-BE49-F238E27FC236}">
              <a16:creationId xmlns:a16="http://schemas.microsoft.com/office/drawing/2014/main" id="{7CFAA05E-8416-4E7C-BC95-109E91460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0" name="AutoShape 9" descr="+">
          <a:extLst>
            <a:ext uri="{FF2B5EF4-FFF2-40B4-BE49-F238E27FC236}">
              <a16:creationId xmlns:a16="http://schemas.microsoft.com/office/drawing/2014/main" id="{A894F299-A9B9-4EBD-8225-299AF6DEC9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1" name="AutoShape 9" descr="+">
          <a:extLst>
            <a:ext uri="{FF2B5EF4-FFF2-40B4-BE49-F238E27FC236}">
              <a16:creationId xmlns:a16="http://schemas.microsoft.com/office/drawing/2014/main" id="{B9DF5F3B-A767-413F-AB9F-1869E77D4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2" name="AutoShape 10" descr="+">
          <a:extLst>
            <a:ext uri="{FF2B5EF4-FFF2-40B4-BE49-F238E27FC236}">
              <a16:creationId xmlns:a16="http://schemas.microsoft.com/office/drawing/2014/main" id="{D5044060-DD29-4866-940B-893B0EA981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3" name="AutoShape 9" descr="+">
          <a:extLst>
            <a:ext uri="{FF2B5EF4-FFF2-40B4-BE49-F238E27FC236}">
              <a16:creationId xmlns:a16="http://schemas.microsoft.com/office/drawing/2014/main" id="{1DE04CDB-4726-4354-8153-80AF90F9E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4" name="AutoShape 9" descr="+">
          <a:extLst>
            <a:ext uri="{FF2B5EF4-FFF2-40B4-BE49-F238E27FC236}">
              <a16:creationId xmlns:a16="http://schemas.microsoft.com/office/drawing/2014/main" id="{C4461698-3FEA-4806-8EB6-F5E9F781F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5" name="AutoShape 10" descr="+">
          <a:extLst>
            <a:ext uri="{FF2B5EF4-FFF2-40B4-BE49-F238E27FC236}">
              <a16:creationId xmlns:a16="http://schemas.microsoft.com/office/drawing/2014/main" id="{7075C015-7998-4F50-A8CF-51ED8CC56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6" name="AutoShape 9" descr="+">
          <a:extLst>
            <a:ext uri="{FF2B5EF4-FFF2-40B4-BE49-F238E27FC236}">
              <a16:creationId xmlns:a16="http://schemas.microsoft.com/office/drawing/2014/main" id="{449C0126-1F20-4E26-90CE-15CD096F51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7" name="AutoShape 9" descr="+">
          <a:extLst>
            <a:ext uri="{FF2B5EF4-FFF2-40B4-BE49-F238E27FC236}">
              <a16:creationId xmlns:a16="http://schemas.microsoft.com/office/drawing/2014/main" id="{A2F1D7FF-89CD-4323-A0EE-C04E956AB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8" name="AutoShape 10" descr="+">
          <a:extLst>
            <a:ext uri="{FF2B5EF4-FFF2-40B4-BE49-F238E27FC236}">
              <a16:creationId xmlns:a16="http://schemas.microsoft.com/office/drawing/2014/main" id="{F2F9965E-9201-4FAA-88EC-BFE611A4C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9" name="AutoShape 9" descr="+">
          <a:extLst>
            <a:ext uri="{FF2B5EF4-FFF2-40B4-BE49-F238E27FC236}">
              <a16:creationId xmlns:a16="http://schemas.microsoft.com/office/drawing/2014/main" id="{B88C334D-2FF0-456C-B836-5EFD7AD6A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10" name="AutoShape 9" descr="+">
          <a:extLst>
            <a:ext uri="{FF2B5EF4-FFF2-40B4-BE49-F238E27FC236}">
              <a16:creationId xmlns:a16="http://schemas.microsoft.com/office/drawing/2014/main" id="{C849EC7A-A6A9-45A8-95CB-FFFCF1AE48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1" name="AutoShape 10" descr="+">
          <a:extLst>
            <a:ext uri="{FF2B5EF4-FFF2-40B4-BE49-F238E27FC236}">
              <a16:creationId xmlns:a16="http://schemas.microsoft.com/office/drawing/2014/main" id="{99A7FD48-DA34-4F89-B4B3-4472F29E4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2" name="AutoShape 9" descr="+">
          <a:extLst>
            <a:ext uri="{FF2B5EF4-FFF2-40B4-BE49-F238E27FC236}">
              <a16:creationId xmlns:a16="http://schemas.microsoft.com/office/drawing/2014/main" id="{61E01347-6CFB-472B-9C11-F342BBC80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3" name="AutoShape 9" descr="+">
          <a:extLst>
            <a:ext uri="{FF2B5EF4-FFF2-40B4-BE49-F238E27FC236}">
              <a16:creationId xmlns:a16="http://schemas.microsoft.com/office/drawing/2014/main" id="{92DC62FF-BF9E-45C7-A04C-F47438107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4" name="AutoShape 10" descr="+">
          <a:extLst>
            <a:ext uri="{FF2B5EF4-FFF2-40B4-BE49-F238E27FC236}">
              <a16:creationId xmlns:a16="http://schemas.microsoft.com/office/drawing/2014/main" id="{9CDC190A-63E3-4B75-8FA6-CB4EA628BA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5" name="AutoShape 9" descr="+">
          <a:extLst>
            <a:ext uri="{FF2B5EF4-FFF2-40B4-BE49-F238E27FC236}">
              <a16:creationId xmlns:a16="http://schemas.microsoft.com/office/drawing/2014/main" id="{5AD3F6FA-D63F-4278-B238-6508415D21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6" name="AutoShape 9" descr="+">
          <a:extLst>
            <a:ext uri="{FF2B5EF4-FFF2-40B4-BE49-F238E27FC236}">
              <a16:creationId xmlns:a16="http://schemas.microsoft.com/office/drawing/2014/main" id="{92766753-CDAB-4235-8A53-2581332C5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7" name="AutoShape 10" descr="+">
          <a:extLst>
            <a:ext uri="{FF2B5EF4-FFF2-40B4-BE49-F238E27FC236}">
              <a16:creationId xmlns:a16="http://schemas.microsoft.com/office/drawing/2014/main" id="{E7A6F19E-11AE-4042-8661-355738ABD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8" name="AutoShape 9" descr="+">
          <a:extLst>
            <a:ext uri="{FF2B5EF4-FFF2-40B4-BE49-F238E27FC236}">
              <a16:creationId xmlns:a16="http://schemas.microsoft.com/office/drawing/2014/main" id="{A21B07E3-C539-4789-A2E0-309346E477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9" name="AutoShape 9" descr="+">
          <a:extLst>
            <a:ext uri="{FF2B5EF4-FFF2-40B4-BE49-F238E27FC236}">
              <a16:creationId xmlns:a16="http://schemas.microsoft.com/office/drawing/2014/main" id="{AA7552AD-9C8B-4F13-AABB-2272AC1F3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0" name="AutoShape 10" descr="+">
          <a:extLst>
            <a:ext uri="{FF2B5EF4-FFF2-40B4-BE49-F238E27FC236}">
              <a16:creationId xmlns:a16="http://schemas.microsoft.com/office/drawing/2014/main" id="{71C75D83-3A5A-4660-8D84-21724EDA9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1" name="AutoShape 9" descr="+">
          <a:extLst>
            <a:ext uri="{FF2B5EF4-FFF2-40B4-BE49-F238E27FC236}">
              <a16:creationId xmlns:a16="http://schemas.microsoft.com/office/drawing/2014/main" id="{448A51BB-B0B1-463A-B6C8-0935DA5A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2" name="AutoShape 9" descr="+">
          <a:extLst>
            <a:ext uri="{FF2B5EF4-FFF2-40B4-BE49-F238E27FC236}">
              <a16:creationId xmlns:a16="http://schemas.microsoft.com/office/drawing/2014/main" id="{B2981003-D4D9-4475-936B-5E485EEA25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3" name="AutoShape 10" descr="+">
          <a:extLst>
            <a:ext uri="{FF2B5EF4-FFF2-40B4-BE49-F238E27FC236}">
              <a16:creationId xmlns:a16="http://schemas.microsoft.com/office/drawing/2014/main" id="{6D645F8D-DCE0-499B-81D3-5CF3E5C8A7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4" name="AutoShape 9" descr="+">
          <a:extLst>
            <a:ext uri="{FF2B5EF4-FFF2-40B4-BE49-F238E27FC236}">
              <a16:creationId xmlns:a16="http://schemas.microsoft.com/office/drawing/2014/main" id="{658FA68C-C9DE-44C5-B3E5-A5BDC3308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5" name="AutoShape 9" descr="+">
          <a:extLst>
            <a:ext uri="{FF2B5EF4-FFF2-40B4-BE49-F238E27FC236}">
              <a16:creationId xmlns:a16="http://schemas.microsoft.com/office/drawing/2014/main" id="{B1E619CC-B106-4EED-9457-59B68A919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6" name="AutoShape 10" descr="+">
          <a:extLst>
            <a:ext uri="{FF2B5EF4-FFF2-40B4-BE49-F238E27FC236}">
              <a16:creationId xmlns:a16="http://schemas.microsoft.com/office/drawing/2014/main" id="{4F5F2DA2-391B-4F1E-93D1-A3F766C92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7" name="AutoShape 9" descr="+">
          <a:extLst>
            <a:ext uri="{FF2B5EF4-FFF2-40B4-BE49-F238E27FC236}">
              <a16:creationId xmlns:a16="http://schemas.microsoft.com/office/drawing/2014/main" id="{1475DF0A-87D7-45C5-80DC-D2DE8AC5A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8" name="AutoShape 9" descr="+">
          <a:extLst>
            <a:ext uri="{FF2B5EF4-FFF2-40B4-BE49-F238E27FC236}">
              <a16:creationId xmlns:a16="http://schemas.microsoft.com/office/drawing/2014/main" id="{ED05089C-3390-4466-9790-B2A5DF2481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29" name="AutoShape 10" descr="+">
          <a:extLst>
            <a:ext uri="{FF2B5EF4-FFF2-40B4-BE49-F238E27FC236}">
              <a16:creationId xmlns:a16="http://schemas.microsoft.com/office/drawing/2014/main" id="{5872D22B-6D79-4AC2-AB5C-C676A55248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0" name="AutoShape 9" descr="+">
          <a:extLst>
            <a:ext uri="{FF2B5EF4-FFF2-40B4-BE49-F238E27FC236}">
              <a16:creationId xmlns:a16="http://schemas.microsoft.com/office/drawing/2014/main" id="{E9A9D20E-40F5-490D-8A3C-D76061D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" name="AutoShape 9" descr="+">
          <a:extLst>
            <a:ext uri="{FF2B5EF4-FFF2-40B4-BE49-F238E27FC236}">
              <a16:creationId xmlns:a16="http://schemas.microsoft.com/office/drawing/2014/main" id="{93323B23-C7C0-4098-A991-28C3DC19F3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2" name="AutoShape 10" descr="+">
          <a:extLst>
            <a:ext uri="{FF2B5EF4-FFF2-40B4-BE49-F238E27FC236}">
              <a16:creationId xmlns:a16="http://schemas.microsoft.com/office/drawing/2014/main" id="{0E25E5E1-566D-4677-B738-2CA99CEB0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3" name="AutoShape 9" descr="+">
          <a:extLst>
            <a:ext uri="{FF2B5EF4-FFF2-40B4-BE49-F238E27FC236}">
              <a16:creationId xmlns:a16="http://schemas.microsoft.com/office/drawing/2014/main" id="{3E8EE2CC-0A7A-4408-8672-4FB6913FB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4" name="AutoShape 9" descr="+">
          <a:extLst>
            <a:ext uri="{FF2B5EF4-FFF2-40B4-BE49-F238E27FC236}">
              <a16:creationId xmlns:a16="http://schemas.microsoft.com/office/drawing/2014/main" id="{62AFA5A6-0A63-4A3A-AD84-421645DE29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5" name="AutoShape 10" descr="+">
          <a:extLst>
            <a:ext uri="{FF2B5EF4-FFF2-40B4-BE49-F238E27FC236}">
              <a16:creationId xmlns:a16="http://schemas.microsoft.com/office/drawing/2014/main" id="{FA22562D-3DF3-4EB0-B5BB-4524BD1FD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6" name="AutoShape 9" descr="+">
          <a:extLst>
            <a:ext uri="{FF2B5EF4-FFF2-40B4-BE49-F238E27FC236}">
              <a16:creationId xmlns:a16="http://schemas.microsoft.com/office/drawing/2014/main" id="{EE1357FF-007F-4461-87AC-9E5689B1C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37" name="AutoShape 9" descr="+">
          <a:extLst>
            <a:ext uri="{FF2B5EF4-FFF2-40B4-BE49-F238E27FC236}">
              <a16:creationId xmlns:a16="http://schemas.microsoft.com/office/drawing/2014/main" id="{F6BF292B-0917-4E75-9E0E-426A66448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8" name="AutoShape 10" descr="+">
          <a:extLst>
            <a:ext uri="{FF2B5EF4-FFF2-40B4-BE49-F238E27FC236}">
              <a16:creationId xmlns:a16="http://schemas.microsoft.com/office/drawing/2014/main" id="{F77B1AD2-DF30-4BD0-BCB4-31726EF62A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9" name="AutoShape 9" descr="+">
          <a:extLst>
            <a:ext uri="{FF2B5EF4-FFF2-40B4-BE49-F238E27FC236}">
              <a16:creationId xmlns:a16="http://schemas.microsoft.com/office/drawing/2014/main" id="{4C1F7B94-1125-4545-8734-677445B12A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40" name="AutoShape 9" descr="+">
          <a:extLst>
            <a:ext uri="{FF2B5EF4-FFF2-40B4-BE49-F238E27FC236}">
              <a16:creationId xmlns:a16="http://schemas.microsoft.com/office/drawing/2014/main" id="{39BDE09E-B895-4CA6-ABC0-0DA76C061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1" name="AutoShape 10" descr="+">
          <a:extLst>
            <a:ext uri="{FF2B5EF4-FFF2-40B4-BE49-F238E27FC236}">
              <a16:creationId xmlns:a16="http://schemas.microsoft.com/office/drawing/2014/main" id="{EDED18E7-C305-419C-8841-A45EC21547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2" name="AutoShape 9" descr="+">
          <a:extLst>
            <a:ext uri="{FF2B5EF4-FFF2-40B4-BE49-F238E27FC236}">
              <a16:creationId xmlns:a16="http://schemas.microsoft.com/office/drawing/2014/main" id="{8AA7B53A-00E4-45E5-9836-B407E6DB36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3" name="AutoShape 9" descr="+">
          <a:extLst>
            <a:ext uri="{FF2B5EF4-FFF2-40B4-BE49-F238E27FC236}">
              <a16:creationId xmlns:a16="http://schemas.microsoft.com/office/drawing/2014/main" id="{1BCA151D-145E-46C9-AAB1-7A4792B9F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4" name="AutoShape 10" descr="+">
          <a:extLst>
            <a:ext uri="{FF2B5EF4-FFF2-40B4-BE49-F238E27FC236}">
              <a16:creationId xmlns:a16="http://schemas.microsoft.com/office/drawing/2014/main" id="{5D77A02C-806B-4B50-9F07-7795A51E10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5" name="AutoShape 9" descr="+">
          <a:extLst>
            <a:ext uri="{FF2B5EF4-FFF2-40B4-BE49-F238E27FC236}">
              <a16:creationId xmlns:a16="http://schemas.microsoft.com/office/drawing/2014/main" id="{8D69F764-3945-4D4B-86FE-B2F2C98020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6" name="AutoShape 9" descr="+">
          <a:extLst>
            <a:ext uri="{FF2B5EF4-FFF2-40B4-BE49-F238E27FC236}">
              <a16:creationId xmlns:a16="http://schemas.microsoft.com/office/drawing/2014/main" id="{BC4886FB-E048-47BF-AC94-D9C463B43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7" name="AutoShape 10" descr="+">
          <a:extLst>
            <a:ext uri="{FF2B5EF4-FFF2-40B4-BE49-F238E27FC236}">
              <a16:creationId xmlns:a16="http://schemas.microsoft.com/office/drawing/2014/main" id="{286C2319-D2A6-4646-BBD0-DBD1C5D7B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8" name="AutoShape 9" descr="+">
          <a:extLst>
            <a:ext uri="{FF2B5EF4-FFF2-40B4-BE49-F238E27FC236}">
              <a16:creationId xmlns:a16="http://schemas.microsoft.com/office/drawing/2014/main" id="{93BED7A7-A37A-47CE-94BD-51751CFF62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9" name="AutoShape 9" descr="+">
          <a:extLst>
            <a:ext uri="{FF2B5EF4-FFF2-40B4-BE49-F238E27FC236}">
              <a16:creationId xmlns:a16="http://schemas.microsoft.com/office/drawing/2014/main" id="{57F2CBD0-F3BD-4034-9C6A-48208C445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0" name="AutoShape 10" descr="+">
          <a:extLst>
            <a:ext uri="{FF2B5EF4-FFF2-40B4-BE49-F238E27FC236}">
              <a16:creationId xmlns:a16="http://schemas.microsoft.com/office/drawing/2014/main" id="{8B74DD13-29AD-4A7C-820C-35AA5AF8CE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1" name="AutoShape 9" descr="+">
          <a:extLst>
            <a:ext uri="{FF2B5EF4-FFF2-40B4-BE49-F238E27FC236}">
              <a16:creationId xmlns:a16="http://schemas.microsoft.com/office/drawing/2014/main" id="{22608708-3CF8-4795-8D23-7DC327BFA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2" name="AutoShape 9" descr="+">
          <a:extLst>
            <a:ext uri="{FF2B5EF4-FFF2-40B4-BE49-F238E27FC236}">
              <a16:creationId xmlns:a16="http://schemas.microsoft.com/office/drawing/2014/main" id="{EB8B07E2-4A88-4AFA-A1AD-CC773C1E3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3" name="AutoShape 10" descr="+">
          <a:extLst>
            <a:ext uri="{FF2B5EF4-FFF2-40B4-BE49-F238E27FC236}">
              <a16:creationId xmlns:a16="http://schemas.microsoft.com/office/drawing/2014/main" id="{EB343424-0DC8-481C-B23C-7A2FA73A3C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4" name="AutoShape 9" descr="+">
          <a:extLst>
            <a:ext uri="{FF2B5EF4-FFF2-40B4-BE49-F238E27FC236}">
              <a16:creationId xmlns:a16="http://schemas.microsoft.com/office/drawing/2014/main" id="{4C39EE6F-5E55-48E3-93AA-C61329ED77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5" name="AutoShape 9" descr="+">
          <a:extLst>
            <a:ext uri="{FF2B5EF4-FFF2-40B4-BE49-F238E27FC236}">
              <a16:creationId xmlns:a16="http://schemas.microsoft.com/office/drawing/2014/main" id="{4046D3B9-3403-4A1E-9D7A-1C0044353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6" name="AutoShape 10" descr="+">
          <a:extLst>
            <a:ext uri="{FF2B5EF4-FFF2-40B4-BE49-F238E27FC236}">
              <a16:creationId xmlns:a16="http://schemas.microsoft.com/office/drawing/2014/main" id="{F915BF62-2AE5-470F-9089-FF277E6D9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7" name="AutoShape 9" descr="+">
          <a:extLst>
            <a:ext uri="{FF2B5EF4-FFF2-40B4-BE49-F238E27FC236}">
              <a16:creationId xmlns:a16="http://schemas.microsoft.com/office/drawing/2014/main" id="{D8DAB52A-F021-4E94-B2C8-8B98BFC8E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8" name="AutoShape 9" descr="+">
          <a:extLst>
            <a:ext uri="{FF2B5EF4-FFF2-40B4-BE49-F238E27FC236}">
              <a16:creationId xmlns:a16="http://schemas.microsoft.com/office/drawing/2014/main" id="{BE8903F7-ED85-44CF-A1C6-6B9852C1D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59" name="AutoShape 10" descr="+">
          <a:extLst>
            <a:ext uri="{FF2B5EF4-FFF2-40B4-BE49-F238E27FC236}">
              <a16:creationId xmlns:a16="http://schemas.microsoft.com/office/drawing/2014/main" id="{63D51510-38AC-47C5-A368-C540334AB0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60" name="AutoShape 9" descr="+">
          <a:extLst>
            <a:ext uri="{FF2B5EF4-FFF2-40B4-BE49-F238E27FC236}">
              <a16:creationId xmlns:a16="http://schemas.microsoft.com/office/drawing/2014/main" id="{23F868EF-6D8B-470A-B389-5266360446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161" name="AutoShape 9" descr="+">
          <a:extLst>
            <a:ext uri="{FF2B5EF4-FFF2-40B4-BE49-F238E27FC236}">
              <a16:creationId xmlns:a16="http://schemas.microsoft.com/office/drawing/2014/main" id="{B2C86436-F6F5-4D24-9366-8089D157C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2" name="AutoShape 10" descr="+">
          <a:extLst>
            <a:ext uri="{FF2B5EF4-FFF2-40B4-BE49-F238E27FC236}">
              <a16:creationId xmlns:a16="http://schemas.microsoft.com/office/drawing/2014/main" id="{D9C4D0A3-BCD5-47BF-ACB7-3BF9D6CE71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3" name="AutoShape 9" descr="+">
          <a:extLst>
            <a:ext uri="{FF2B5EF4-FFF2-40B4-BE49-F238E27FC236}">
              <a16:creationId xmlns:a16="http://schemas.microsoft.com/office/drawing/2014/main" id="{DF10A1AB-7E6A-4E28-A276-B25F8A5FB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4" name="AutoShape 9" descr="+">
          <a:extLst>
            <a:ext uri="{FF2B5EF4-FFF2-40B4-BE49-F238E27FC236}">
              <a16:creationId xmlns:a16="http://schemas.microsoft.com/office/drawing/2014/main" id="{5444DA89-B11A-497A-8DFB-96446F33A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5" name="AutoShape 10" descr="+">
          <a:extLst>
            <a:ext uri="{FF2B5EF4-FFF2-40B4-BE49-F238E27FC236}">
              <a16:creationId xmlns:a16="http://schemas.microsoft.com/office/drawing/2014/main" id="{5AF06E36-F76B-469E-B55F-02C601D40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6" name="AutoShape 9" descr="+">
          <a:extLst>
            <a:ext uri="{FF2B5EF4-FFF2-40B4-BE49-F238E27FC236}">
              <a16:creationId xmlns:a16="http://schemas.microsoft.com/office/drawing/2014/main" id="{E086E4D2-440D-421D-B78D-60508E0C4E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7" name="AutoShape 9" descr="+">
          <a:extLst>
            <a:ext uri="{FF2B5EF4-FFF2-40B4-BE49-F238E27FC236}">
              <a16:creationId xmlns:a16="http://schemas.microsoft.com/office/drawing/2014/main" id="{4F71A94D-F3D1-44D8-B75E-9406962CFE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8" name="AutoShape 10" descr="+">
          <a:extLst>
            <a:ext uri="{FF2B5EF4-FFF2-40B4-BE49-F238E27FC236}">
              <a16:creationId xmlns:a16="http://schemas.microsoft.com/office/drawing/2014/main" id="{F5B5D48C-C901-4373-8B65-70B7F2F820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9" name="AutoShape 9" descr="+">
          <a:extLst>
            <a:ext uri="{FF2B5EF4-FFF2-40B4-BE49-F238E27FC236}">
              <a16:creationId xmlns:a16="http://schemas.microsoft.com/office/drawing/2014/main" id="{F23DE815-0AED-4A8C-9187-8059D9393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70" name="AutoShape 9" descr="+">
          <a:extLst>
            <a:ext uri="{FF2B5EF4-FFF2-40B4-BE49-F238E27FC236}">
              <a16:creationId xmlns:a16="http://schemas.microsoft.com/office/drawing/2014/main" id="{499E8FC2-F0EC-4ED6-BD83-0D4BDDE0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1" name="AutoShape 10" descr="+">
          <a:extLst>
            <a:ext uri="{FF2B5EF4-FFF2-40B4-BE49-F238E27FC236}">
              <a16:creationId xmlns:a16="http://schemas.microsoft.com/office/drawing/2014/main" id="{3587B9D6-C3AE-4425-85D4-0C50DE9C1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2" name="AutoShape 9" descr="+">
          <a:extLst>
            <a:ext uri="{FF2B5EF4-FFF2-40B4-BE49-F238E27FC236}">
              <a16:creationId xmlns:a16="http://schemas.microsoft.com/office/drawing/2014/main" id="{D5267AFB-D750-4ECE-919E-9F524D160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3" name="AutoShape 9" descr="+">
          <a:extLst>
            <a:ext uri="{FF2B5EF4-FFF2-40B4-BE49-F238E27FC236}">
              <a16:creationId xmlns:a16="http://schemas.microsoft.com/office/drawing/2014/main" id="{22E2ED8C-CFE2-4E07-94EC-9C92DED99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4" name="AutoShape 10" descr="+">
          <a:extLst>
            <a:ext uri="{FF2B5EF4-FFF2-40B4-BE49-F238E27FC236}">
              <a16:creationId xmlns:a16="http://schemas.microsoft.com/office/drawing/2014/main" id="{838CA87F-7A7C-46D6-B7D3-01E224F40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5" name="AutoShape 9" descr="+">
          <a:extLst>
            <a:ext uri="{FF2B5EF4-FFF2-40B4-BE49-F238E27FC236}">
              <a16:creationId xmlns:a16="http://schemas.microsoft.com/office/drawing/2014/main" id="{D88503D3-D118-4D73-BAE3-45BBDB3E5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6" name="AutoShape 9" descr="+">
          <a:extLst>
            <a:ext uri="{FF2B5EF4-FFF2-40B4-BE49-F238E27FC236}">
              <a16:creationId xmlns:a16="http://schemas.microsoft.com/office/drawing/2014/main" id="{02DCD65D-3F2B-47F1-B834-4C9102475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7" name="AutoShape 10" descr="+">
          <a:extLst>
            <a:ext uri="{FF2B5EF4-FFF2-40B4-BE49-F238E27FC236}">
              <a16:creationId xmlns:a16="http://schemas.microsoft.com/office/drawing/2014/main" id="{F49ACDE3-C149-4C0A-BB97-82BD3BE00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8" name="AutoShape 9" descr="+">
          <a:extLst>
            <a:ext uri="{FF2B5EF4-FFF2-40B4-BE49-F238E27FC236}">
              <a16:creationId xmlns:a16="http://schemas.microsoft.com/office/drawing/2014/main" id="{EF440BFB-08DD-4B47-86FA-1BB587838C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9" name="AutoShape 9" descr="+">
          <a:extLst>
            <a:ext uri="{FF2B5EF4-FFF2-40B4-BE49-F238E27FC236}">
              <a16:creationId xmlns:a16="http://schemas.microsoft.com/office/drawing/2014/main" id="{93EF67B8-3014-4378-8F2A-EF04463E8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0" name="AutoShape 10" descr="+">
          <a:extLst>
            <a:ext uri="{FF2B5EF4-FFF2-40B4-BE49-F238E27FC236}">
              <a16:creationId xmlns:a16="http://schemas.microsoft.com/office/drawing/2014/main" id="{4B2711FF-624E-4734-B505-99B46180D9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1" name="AutoShape 9" descr="+">
          <a:extLst>
            <a:ext uri="{FF2B5EF4-FFF2-40B4-BE49-F238E27FC236}">
              <a16:creationId xmlns:a16="http://schemas.microsoft.com/office/drawing/2014/main" id="{FE0F5377-D1FC-43DB-A1E2-8F54B9DDA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2" name="AutoShape 9" descr="+">
          <a:extLst>
            <a:ext uri="{FF2B5EF4-FFF2-40B4-BE49-F238E27FC236}">
              <a16:creationId xmlns:a16="http://schemas.microsoft.com/office/drawing/2014/main" id="{DEE35ED1-53E4-4415-AA4A-7BD72E3EC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3" name="AutoShape 10" descr="+">
          <a:extLst>
            <a:ext uri="{FF2B5EF4-FFF2-40B4-BE49-F238E27FC236}">
              <a16:creationId xmlns:a16="http://schemas.microsoft.com/office/drawing/2014/main" id="{B452060A-A3D0-48CA-99FF-3B3940A6BC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4" name="AutoShape 9" descr="+">
          <a:extLst>
            <a:ext uri="{FF2B5EF4-FFF2-40B4-BE49-F238E27FC236}">
              <a16:creationId xmlns:a16="http://schemas.microsoft.com/office/drawing/2014/main" id="{7D3A9ED7-C88E-4B82-85E7-2F5F00CABE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5" name="AutoShape 9" descr="+">
          <a:extLst>
            <a:ext uri="{FF2B5EF4-FFF2-40B4-BE49-F238E27FC236}">
              <a16:creationId xmlns:a16="http://schemas.microsoft.com/office/drawing/2014/main" id="{D0A1C489-D74D-46C4-B27E-3DC83EC66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6" name="AutoShape 10" descr="+">
          <a:extLst>
            <a:ext uri="{FF2B5EF4-FFF2-40B4-BE49-F238E27FC236}">
              <a16:creationId xmlns:a16="http://schemas.microsoft.com/office/drawing/2014/main" id="{BB288D34-6EB2-492A-B1B7-F4291F71B4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7" name="AutoShape 9" descr="+">
          <a:extLst>
            <a:ext uri="{FF2B5EF4-FFF2-40B4-BE49-F238E27FC236}">
              <a16:creationId xmlns:a16="http://schemas.microsoft.com/office/drawing/2014/main" id="{00F8DB18-83E9-495B-8A87-78C9CE8D9A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188" name="AutoShape 9" descr="+">
          <a:extLst>
            <a:ext uri="{FF2B5EF4-FFF2-40B4-BE49-F238E27FC236}">
              <a16:creationId xmlns:a16="http://schemas.microsoft.com/office/drawing/2014/main" id="{A888EFEF-75ED-4B97-AEFA-BEEC414AE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89" name="AutoShape 10" descr="+">
          <a:extLst>
            <a:ext uri="{FF2B5EF4-FFF2-40B4-BE49-F238E27FC236}">
              <a16:creationId xmlns:a16="http://schemas.microsoft.com/office/drawing/2014/main" id="{E5C88CC0-1354-4220-B2DA-58777C8DD2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0" name="AutoShape 9" descr="+">
          <a:extLst>
            <a:ext uri="{FF2B5EF4-FFF2-40B4-BE49-F238E27FC236}">
              <a16:creationId xmlns:a16="http://schemas.microsoft.com/office/drawing/2014/main" id="{9C045B9F-C39D-40FE-B83D-9F50F26D3F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1" name="AutoShape 9" descr="+">
          <a:extLst>
            <a:ext uri="{FF2B5EF4-FFF2-40B4-BE49-F238E27FC236}">
              <a16:creationId xmlns:a16="http://schemas.microsoft.com/office/drawing/2014/main" id="{1D4369F1-E54D-4514-AE95-36A2EF89F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2" name="AutoShape 10" descr="+">
          <a:extLst>
            <a:ext uri="{FF2B5EF4-FFF2-40B4-BE49-F238E27FC236}">
              <a16:creationId xmlns:a16="http://schemas.microsoft.com/office/drawing/2014/main" id="{79B43E5D-EAC4-4A47-88C6-7C0478CE67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3" name="AutoShape 9" descr="+">
          <a:extLst>
            <a:ext uri="{FF2B5EF4-FFF2-40B4-BE49-F238E27FC236}">
              <a16:creationId xmlns:a16="http://schemas.microsoft.com/office/drawing/2014/main" id="{5F3B5B6B-404D-40B8-A5CC-446604C1FC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4" name="AutoShape 10" descr="+">
          <a:extLst>
            <a:ext uri="{FF2B5EF4-FFF2-40B4-BE49-F238E27FC236}">
              <a16:creationId xmlns:a16="http://schemas.microsoft.com/office/drawing/2014/main" id="{346DE409-80D6-4EEA-AC0C-291A8BC88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5" name="AutoShape 9" descr="+">
          <a:extLst>
            <a:ext uri="{FF2B5EF4-FFF2-40B4-BE49-F238E27FC236}">
              <a16:creationId xmlns:a16="http://schemas.microsoft.com/office/drawing/2014/main" id="{E3F3B89D-CCD9-4CB3-B347-8AC6DF1CB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6" name="AutoShape 10" descr="+">
          <a:extLst>
            <a:ext uri="{FF2B5EF4-FFF2-40B4-BE49-F238E27FC236}">
              <a16:creationId xmlns:a16="http://schemas.microsoft.com/office/drawing/2014/main" id="{32C78276-A742-4F0D-80C5-84027DD8B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7" name="AutoShape 9" descr="+">
          <a:extLst>
            <a:ext uri="{FF2B5EF4-FFF2-40B4-BE49-F238E27FC236}">
              <a16:creationId xmlns:a16="http://schemas.microsoft.com/office/drawing/2014/main" id="{E370A1B1-D393-485F-B783-CDB33B76BE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198" name="AutoShape 7" descr="+">
          <a:extLst>
            <a:ext uri="{FF2B5EF4-FFF2-40B4-BE49-F238E27FC236}">
              <a16:creationId xmlns:a16="http://schemas.microsoft.com/office/drawing/2014/main" id="{49A37CB3-84BD-4FF8-A32B-5A3D92108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199" name="AutoShape 7" descr="+">
          <a:extLst>
            <a:ext uri="{FF2B5EF4-FFF2-40B4-BE49-F238E27FC236}">
              <a16:creationId xmlns:a16="http://schemas.microsoft.com/office/drawing/2014/main" id="{FAE7D134-516A-4C9D-B1B9-F41AE5E5A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200" name="AutoShape 7" descr="+">
          <a:extLst>
            <a:ext uri="{FF2B5EF4-FFF2-40B4-BE49-F238E27FC236}">
              <a16:creationId xmlns:a16="http://schemas.microsoft.com/office/drawing/2014/main" id="{2D2C2509-3017-41C6-8C7E-03A7E176A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201" name="AutoShape 7" descr="+">
          <a:extLst>
            <a:ext uri="{FF2B5EF4-FFF2-40B4-BE49-F238E27FC236}">
              <a16:creationId xmlns:a16="http://schemas.microsoft.com/office/drawing/2014/main" id="{AAC4493F-F5D5-45A7-816A-BFBD87F06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202" name="AutoShape 7" descr="+">
          <a:extLst>
            <a:ext uri="{FF2B5EF4-FFF2-40B4-BE49-F238E27FC236}">
              <a16:creationId xmlns:a16="http://schemas.microsoft.com/office/drawing/2014/main" id="{24CA8AFF-07DE-43B7-857C-09AFDF6E1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3" name="AutoShape 7" descr="+">
          <a:extLst>
            <a:ext uri="{FF2B5EF4-FFF2-40B4-BE49-F238E27FC236}">
              <a16:creationId xmlns:a16="http://schemas.microsoft.com/office/drawing/2014/main" id="{3699BB59-3370-473B-B061-E9524F256A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04" name="AutoShape 7" descr="+">
          <a:extLst>
            <a:ext uri="{FF2B5EF4-FFF2-40B4-BE49-F238E27FC236}">
              <a16:creationId xmlns:a16="http://schemas.microsoft.com/office/drawing/2014/main" id="{2D12ADF5-C05C-48A2-AF9E-4FF20D015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05" name="AutoShape 7" descr="+">
          <a:extLst>
            <a:ext uri="{FF2B5EF4-FFF2-40B4-BE49-F238E27FC236}">
              <a16:creationId xmlns:a16="http://schemas.microsoft.com/office/drawing/2014/main" id="{D0015274-CF53-4FC6-B89D-01D8E0E1A4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6" name="AutoShape 10" descr="+">
          <a:extLst>
            <a:ext uri="{FF2B5EF4-FFF2-40B4-BE49-F238E27FC236}">
              <a16:creationId xmlns:a16="http://schemas.microsoft.com/office/drawing/2014/main" id="{2D004042-06D9-40A0-9685-2208C9F33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7" name="AutoShape 9" descr="+">
          <a:extLst>
            <a:ext uri="{FF2B5EF4-FFF2-40B4-BE49-F238E27FC236}">
              <a16:creationId xmlns:a16="http://schemas.microsoft.com/office/drawing/2014/main" id="{3F78FD5C-A72E-49BD-8BD5-56588D2F3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8" name="AutoShape 9" descr="+">
          <a:extLst>
            <a:ext uri="{FF2B5EF4-FFF2-40B4-BE49-F238E27FC236}">
              <a16:creationId xmlns:a16="http://schemas.microsoft.com/office/drawing/2014/main" id="{FA2AC049-3859-4514-99B9-CCC6908C8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09" name="AutoShape 10" descr="+">
          <a:extLst>
            <a:ext uri="{FF2B5EF4-FFF2-40B4-BE49-F238E27FC236}">
              <a16:creationId xmlns:a16="http://schemas.microsoft.com/office/drawing/2014/main" id="{1E29FAB3-5173-4CE8-ACB2-3C049A625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0" name="AutoShape 9" descr="+">
          <a:extLst>
            <a:ext uri="{FF2B5EF4-FFF2-40B4-BE49-F238E27FC236}">
              <a16:creationId xmlns:a16="http://schemas.microsoft.com/office/drawing/2014/main" id="{A3E305A3-ED66-4923-842F-4A0352DEC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11" name="AutoShape 7" descr="+">
          <a:extLst>
            <a:ext uri="{FF2B5EF4-FFF2-40B4-BE49-F238E27FC236}">
              <a16:creationId xmlns:a16="http://schemas.microsoft.com/office/drawing/2014/main" id="{21C634AE-F368-478D-855D-D2F6C58028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2" name="AutoShape 7" descr="+">
          <a:extLst>
            <a:ext uri="{FF2B5EF4-FFF2-40B4-BE49-F238E27FC236}">
              <a16:creationId xmlns:a16="http://schemas.microsoft.com/office/drawing/2014/main" id="{5A818213-82B1-4CBD-90CC-532CB308B6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3" name="AutoShape 10" descr="+">
          <a:extLst>
            <a:ext uri="{FF2B5EF4-FFF2-40B4-BE49-F238E27FC236}">
              <a16:creationId xmlns:a16="http://schemas.microsoft.com/office/drawing/2014/main" id="{9C7F704E-32C0-41B1-8C28-ACCDDB0F9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4" name="AutoShape 9" descr="+">
          <a:extLst>
            <a:ext uri="{FF2B5EF4-FFF2-40B4-BE49-F238E27FC236}">
              <a16:creationId xmlns:a16="http://schemas.microsoft.com/office/drawing/2014/main" id="{3659D547-4717-4D16-AA5F-40867D332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5" name="AutoShape 9" descr="+">
          <a:extLst>
            <a:ext uri="{FF2B5EF4-FFF2-40B4-BE49-F238E27FC236}">
              <a16:creationId xmlns:a16="http://schemas.microsoft.com/office/drawing/2014/main" id="{C7AD8D5A-16B2-45D3-9E40-62D0A0760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6" name="AutoShape 10" descr="+">
          <a:extLst>
            <a:ext uri="{FF2B5EF4-FFF2-40B4-BE49-F238E27FC236}">
              <a16:creationId xmlns:a16="http://schemas.microsoft.com/office/drawing/2014/main" id="{384BCC50-674C-42EC-A0F9-1CC360C88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7" name="AutoShape 9" descr="+">
          <a:extLst>
            <a:ext uri="{FF2B5EF4-FFF2-40B4-BE49-F238E27FC236}">
              <a16:creationId xmlns:a16="http://schemas.microsoft.com/office/drawing/2014/main" id="{056F16C2-8863-4DA5-98AD-53886DF6E4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9" name="AutoShape 7" descr="+">
          <a:extLst>
            <a:ext uri="{FF2B5EF4-FFF2-40B4-BE49-F238E27FC236}">
              <a16:creationId xmlns:a16="http://schemas.microsoft.com/office/drawing/2014/main" id="{1221D1D5-CFC7-483D-A4EB-D2385EC1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0" name="AutoShape 10" descr="+">
          <a:extLst>
            <a:ext uri="{FF2B5EF4-FFF2-40B4-BE49-F238E27FC236}">
              <a16:creationId xmlns:a16="http://schemas.microsoft.com/office/drawing/2014/main" id="{96947D40-B804-4A94-AF7A-2E7A03C79D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1" name="AutoShape 9" descr="+">
          <a:extLst>
            <a:ext uri="{FF2B5EF4-FFF2-40B4-BE49-F238E27FC236}">
              <a16:creationId xmlns:a16="http://schemas.microsoft.com/office/drawing/2014/main" id="{EBFDE671-46B7-4065-B97C-D528182A2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2" name="AutoShape 9" descr="+">
          <a:extLst>
            <a:ext uri="{FF2B5EF4-FFF2-40B4-BE49-F238E27FC236}">
              <a16:creationId xmlns:a16="http://schemas.microsoft.com/office/drawing/2014/main" id="{78E81BB1-C39F-4219-A3F6-CC56D7965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3" name="AutoShape 10" descr="+">
          <a:extLst>
            <a:ext uri="{FF2B5EF4-FFF2-40B4-BE49-F238E27FC236}">
              <a16:creationId xmlns:a16="http://schemas.microsoft.com/office/drawing/2014/main" id="{5C567318-B81A-4FB1-8F77-D7C182DED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4" name="AutoShape 9" descr="+">
          <a:extLst>
            <a:ext uri="{FF2B5EF4-FFF2-40B4-BE49-F238E27FC236}">
              <a16:creationId xmlns:a16="http://schemas.microsoft.com/office/drawing/2014/main" id="{D4B2384C-72E0-4510-95A6-E8A7ECBD8A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5" name="AutoShape 7" descr="+">
          <a:extLst>
            <a:ext uri="{FF2B5EF4-FFF2-40B4-BE49-F238E27FC236}">
              <a16:creationId xmlns:a16="http://schemas.microsoft.com/office/drawing/2014/main" id="{011EA6F4-C9D5-4860-B1D4-534C63EA2F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6" name="AutoShape 7" descr="+">
          <a:extLst>
            <a:ext uri="{FF2B5EF4-FFF2-40B4-BE49-F238E27FC236}">
              <a16:creationId xmlns:a16="http://schemas.microsoft.com/office/drawing/2014/main" id="{9A0EB434-2C80-414D-AF91-A66FA70DA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7" name="AutoShape 10" descr="+">
          <a:extLst>
            <a:ext uri="{FF2B5EF4-FFF2-40B4-BE49-F238E27FC236}">
              <a16:creationId xmlns:a16="http://schemas.microsoft.com/office/drawing/2014/main" id="{EC471695-E929-4C89-9B11-956176238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8" name="AutoShape 9" descr="+">
          <a:extLst>
            <a:ext uri="{FF2B5EF4-FFF2-40B4-BE49-F238E27FC236}">
              <a16:creationId xmlns:a16="http://schemas.microsoft.com/office/drawing/2014/main" id="{2D4018AF-B5E1-4390-A44F-AF84AF60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9" name="AutoShape 9" descr="+">
          <a:extLst>
            <a:ext uri="{FF2B5EF4-FFF2-40B4-BE49-F238E27FC236}">
              <a16:creationId xmlns:a16="http://schemas.microsoft.com/office/drawing/2014/main" id="{3999CF7B-65CD-4E10-919B-7D2DE19ED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0" name="AutoShape 10" descr="+">
          <a:extLst>
            <a:ext uri="{FF2B5EF4-FFF2-40B4-BE49-F238E27FC236}">
              <a16:creationId xmlns:a16="http://schemas.microsoft.com/office/drawing/2014/main" id="{409C8EBE-973D-4DA6-A344-B523AF5057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1" name="AutoShape 9" descr="+">
          <a:extLst>
            <a:ext uri="{FF2B5EF4-FFF2-40B4-BE49-F238E27FC236}">
              <a16:creationId xmlns:a16="http://schemas.microsoft.com/office/drawing/2014/main" id="{D8B27E74-A455-4661-8F04-E65BE1447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32" name="AutoShape 7" descr="+">
          <a:extLst>
            <a:ext uri="{FF2B5EF4-FFF2-40B4-BE49-F238E27FC236}">
              <a16:creationId xmlns:a16="http://schemas.microsoft.com/office/drawing/2014/main" id="{90E81BBB-6058-4384-8891-9AA16A2867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3" name="AutoShape 7" descr="+">
          <a:extLst>
            <a:ext uri="{FF2B5EF4-FFF2-40B4-BE49-F238E27FC236}">
              <a16:creationId xmlns:a16="http://schemas.microsoft.com/office/drawing/2014/main" id="{23A1A593-0081-42D0-A528-D9327F839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4" name="AutoShape 10" descr="+">
          <a:extLst>
            <a:ext uri="{FF2B5EF4-FFF2-40B4-BE49-F238E27FC236}">
              <a16:creationId xmlns:a16="http://schemas.microsoft.com/office/drawing/2014/main" id="{EF4B7AA5-8090-457D-9DE3-16CCE6BDE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5" name="AutoShape 9" descr="+">
          <a:extLst>
            <a:ext uri="{FF2B5EF4-FFF2-40B4-BE49-F238E27FC236}">
              <a16:creationId xmlns:a16="http://schemas.microsoft.com/office/drawing/2014/main" id="{8C548A82-B674-4EC4-9BB0-912B3A99CA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6" name="AutoShape 9" descr="+">
          <a:extLst>
            <a:ext uri="{FF2B5EF4-FFF2-40B4-BE49-F238E27FC236}">
              <a16:creationId xmlns:a16="http://schemas.microsoft.com/office/drawing/2014/main" id="{310FADDA-987B-41A7-8374-2A6BC66FF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7" name="AutoShape 10" descr="+">
          <a:extLst>
            <a:ext uri="{FF2B5EF4-FFF2-40B4-BE49-F238E27FC236}">
              <a16:creationId xmlns:a16="http://schemas.microsoft.com/office/drawing/2014/main" id="{50965480-B141-4EF8-9BFB-825D4FD873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8" name="AutoShape 9" descr="+">
          <a:extLst>
            <a:ext uri="{FF2B5EF4-FFF2-40B4-BE49-F238E27FC236}">
              <a16:creationId xmlns:a16="http://schemas.microsoft.com/office/drawing/2014/main" id="{BF777FAC-A548-422B-94AA-3EDBB53B3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9" name="AutoShape 7" descr="+">
          <a:extLst>
            <a:ext uri="{FF2B5EF4-FFF2-40B4-BE49-F238E27FC236}">
              <a16:creationId xmlns:a16="http://schemas.microsoft.com/office/drawing/2014/main" id="{923812A3-0807-4EC1-922F-110A128CBA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0" name="AutoShape 7" descr="+">
          <a:extLst>
            <a:ext uri="{FF2B5EF4-FFF2-40B4-BE49-F238E27FC236}">
              <a16:creationId xmlns:a16="http://schemas.microsoft.com/office/drawing/2014/main" id="{1DA92246-7CB6-4F52-9A56-372537D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1" name="AutoShape 10" descr="+">
          <a:extLst>
            <a:ext uri="{FF2B5EF4-FFF2-40B4-BE49-F238E27FC236}">
              <a16:creationId xmlns:a16="http://schemas.microsoft.com/office/drawing/2014/main" id="{2830EB98-854A-4A38-9D53-93201DD15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2" name="AutoShape 9" descr="+">
          <a:extLst>
            <a:ext uri="{FF2B5EF4-FFF2-40B4-BE49-F238E27FC236}">
              <a16:creationId xmlns:a16="http://schemas.microsoft.com/office/drawing/2014/main" id="{1F4E137B-70B9-496E-8D3F-AFB8869EE5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3" name="AutoShape 9" descr="+">
          <a:extLst>
            <a:ext uri="{FF2B5EF4-FFF2-40B4-BE49-F238E27FC236}">
              <a16:creationId xmlns:a16="http://schemas.microsoft.com/office/drawing/2014/main" id="{C2ED1518-4D02-4FC1-8279-95BF8EAC9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4" name="AutoShape 10" descr="+">
          <a:extLst>
            <a:ext uri="{FF2B5EF4-FFF2-40B4-BE49-F238E27FC236}">
              <a16:creationId xmlns:a16="http://schemas.microsoft.com/office/drawing/2014/main" id="{F418BC5C-7F79-4D2C-A99B-291A153C4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5" name="AutoShape 9" descr="+">
          <a:extLst>
            <a:ext uri="{FF2B5EF4-FFF2-40B4-BE49-F238E27FC236}">
              <a16:creationId xmlns:a16="http://schemas.microsoft.com/office/drawing/2014/main" id="{CE48907E-A0FF-4FBC-847F-3B321EA6A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6" name="AutoShape 7" descr="+">
          <a:extLst>
            <a:ext uri="{FF2B5EF4-FFF2-40B4-BE49-F238E27FC236}">
              <a16:creationId xmlns:a16="http://schemas.microsoft.com/office/drawing/2014/main" id="{032DD9DA-3944-41AF-8A0B-78C9861E1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7" name="AutoShape 7" descr="+">
          <a:extLst>
            <a:ext uri="{FF2B5EF4-FFF2-40B4-BE49-F238E27FC236}">
              <a16:creationId xmlns:a16="http://schemas.microsoft.com/office/drawing/2014/main" id="{0396CA12-CAF5-408B-AD29-AD92A3610B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8" name="AutoShape 10" descr="+">
          <a:extLst>
            <a:ext uri="{FF2B5EF4-FFF2-40B4-BE49-F238E27FC236}">
              <a16:creationId xmlns:a16="http://schemas.microsoft.com/office/drawing/2014/main" id="{0E471805-A909-4FD3-94E8-F2CAC159CB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9" name="AutoShape 9" descr="+">
          <a:extLst>
            <a:ext uri="{FF2B5EF4-FFF2-40B4-BE49-F238E27FC236}">
              <a16:creationId xmlns:a16="http://schemas.microsoft.com/office/drawing/2014/main" id="{A9442061-3970-461C-B691-233F987F8B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0" name="AutoShape 9" descr="+">
          <a:extLst>
            <a:ext uri="{FF2B5EF4-FFF2-40B4-BE49-F238E27FC236}">
              <a16:creationId xmlns:a16="http://schemas.microsoft.com/office/drawing/2014/main" id="{90F2609A-7F62-4C24-9725-E96D39292F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1" name="AutoShape 10" descr="+">
          <a:extLst>
            <a:ext uri="{FF2B5EF4-FFF2-40B4-BE49-F238E27FC236}">
              <a16:creationId xmlns:a16="http://schemas.microsoft.com/office/drawing/2014/main" id="{48322DA2-A12C-40B6-8471-A41F872B1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2" name="AutoShape 9" descr="+">
          <a:extLst>
            <a:ext uri="{FF2B5EF4-FFF2-40B4-BE49-F238E27FC236}">
              <a16:creationId xmlns:a16="http://schemas.microsoft.com/office/drawing/2014/main" id="{EA0E0862-63DB-4497-9626-14EE20E26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3" name="AutoShape 7" descr="+">
          <a:extLst>
            <a:ext uri="{FF2B5EF4-FFF2-40B4-BE49-F238E27FC236}">
              <a16:creationId xmlns:a16="http://schemas.microsoft.com/office/drawing/2014/main" id="{359E1FF8-BD14-482F-8D14-B673736702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4" name="AutoShape 7" descr="+">
          <a:extLst>
            <a:ext uri="{FF2B5EF4-FFF2-40B4-BE49-F238E27FC236}">
              <a16:creationId xmlns:a16="http://schemas.microsoft.com/office/drawing/2014/main" id="{50287B06-E95F-42F3-B732-3C2A9AF70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5" name="AutoShape 10" descr="+">
          <a:extLst>
            <a:ext uri="{FF2B5EF4-FFF2-40B4-BE49-F238E27FC236}">
              <a16:creationId xmlns:a16="http://schemas.microsoft.com/office/drawing/2014/main" id="{F641B375-090A-4FD3-911C-EAEE52AE6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6" name="AutoShape 9" descr="+">
          <a:extLst>
            <a:ext uri="{FF2B5EF4-FFF2-40B4-BE49-F238E27FC236}">
              <a16:creationId xmlns:a16="http://schemas.microsoft.com/office/drawing/2014/main" id="{A801ABD6-FB40-4009-9581-B519ED7B0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7" name="AutoShape 9" descr="+">
          <a:extLst>
            <a:ext uri="{FF2B5EF4-FFF2-40B4-BE49-F238E27FC236}">
              <a16:creationId xmlns:a16="http://schemas.microsoft.com/office/drawing/2014/main" id="{7FF29459-9889-4CF7-87CD-E6BBFE926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8" name="AutoShape 10" descr="+">
          <a:extLst>
            <a:ext uri="{FF2B5EF4-FFF2-40B4-BE49-F238E27FC236}">
              <a16:creationId xmlns:a16="http://schemas.microsoft.com/office/drawing/2014/main" id="{EFAD21F2-B362-4484-BC06-DBF4D7E05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9" name="AutoShape 9" descr="+">
          <a:extLst>
            <a:ext uri="{FF2B5EF4-FFF2-40B4-BE49-F238E27FC236}">
              <a16:creationId xmlns:a16="http://schemas.microsoft.com/office/drawing/2014/main" id="{7A5ADD2F-6389-43DF-8F6E-C4821DF3B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60" name="AutoShape 7" descr="+">
          <a:extLst>
            <a:ext uri="{FF2B5EF4-FFF2-40B4-BE49-F238E27FC236}">
              <a16:creationId xmlns:a16="http://schemas.microsoft.com/office/drawing/2014/main" id="{E5470262-7285-43FC-A7B9-BAA91A7FE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61" name="AutoShape 7" descr="+">
          <a:extLst>
            <a:ext uri="{FF2B5EF4-FFF2-40B4-BE49-F238E27FC236}">
              <a16:creationId xmlns:a16="http://schemas.microsoft.com/office/drawing/2014/main" id="{220F8337-DFBB-4147-AA29-B76F1410EF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2" name="AutoShape 10" descr="+">
          <a:extLst>
            <a:ext uri="{FF2B5EF4-FFF2-40B4-BE49-F238E27FC236}">
              <a16:creationId xmlns:a16="http://schemas.microsoft.com/office/drawing/2014/main" id="{A8394539-4734-4204-893C-B4509C5E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3" name="AutoShape 9" descr="+">
          <a:extLst>
            <a:ext uri="{FF2B5EF4-FFF2-40B4-BE49-F238E27FC236}">
              <a16:creationId xmlns:a16="http://schemas.microsoft.com/office/drawing/2014/main" id="{6972CB04-7A0D-4521-9BEF-906C32ACE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4" name="AutoShape 9" descr="+">
          <a:extLst>
            <a:ext uri="{FF2B5EF4-FFF2-40B4-BE49-F238E27FC236}">
              <a16:creationId xmlns:a16="http://schemas.microsoft.com/office/drawing/2014/main" id="{2B0FBCDC-33D5-450F-96D4-3709841771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5" name="AutoShape 10" descr="+">
          <a:extLst>
            <a:ext uri="{FF2B5EF4-FFF2-40B4-BE49-F238E27FC236}">
              <a16:creationId xmlns:a16="http://schemas.microsoft.com/office/drawing/2014/main" id="{0C205754-62F0-4867-BDD0-8D5B2D2F4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6" name="AutoShape 9" descr="+">
          <a:extLst>
            <a:ext uri="{FF2B5EF4-FFF2-40B4-BE49-F238E27FC236}">
              <a16:creationId xmlns:a16="http://schemas.microsoft.com/office/drawing/2014/main" id="{E0BE548A-C064-4B23-A24D-541C975ACE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7" name="AutoShape 7" descr="+">
          <a:extLst>
            <a:ext uri="{FF2B5EF4-FFF2-40B4-BE49-F238E27FC236}">
              <a16:creationId xmlns:a16="http://schemas.microsoft.com/office/drawing/2014/main" id="{37640030-C881-4D1F-9FD5-848BF1FD5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8" name="AutoShape 7" descr="+">
          <a:extLst>
            <a:ext uri="{FF2B5EF4-FFF2-40B4-BE49-F238E27FC236}">
              <a16:creationId xmlns:a16="http://schemas.microsoft.com/office/drawing/2014/main" id="{2E24E6C0-7378-4E34-A76F-0C3F0CA17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9" name="AutoShape 10" descr="+">
          <a:extLst>
            <a:ext uri="{FF2B5EF4-FFF2-40B4-BE49-F238E27FC236}">
              <a16:creationId xmlns:a16="http://schemas.microsoft.com/office/drawing/2014/main" id="{278EEA3B-747A-457B-B8A2-FDA5914727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0" name="AutoShape 9" descr="+">
          <a:extLst>
            <a:ext uri="{FF2B5EF4-FFF2-40B4-BE49-F238E27FC236}">
              <a16:creationId xmlns:a16="http://schemas.microsoft.com/office/drawing/2014/main" id="{64082C44-BC3E-405C-8BA7-690763159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1" name="AutoShape 9" descr="+">
          <a:extLst>
            <a:ext uri="{FF2B5EF4-FFF2-40B4-BE49-F238E27FC236}">
              <a16:creationId xmlns:a16="http://schemas.microsoft.com/office/drawing/2014/main" id="{2A6B4888-869F-436D-8A59-850F9539A6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2" name="AutoShape 10" descr="+">
          <a:extLst>
            <a:ext uri="{FF2B5EF4-FFF2-40B4-BE49-F238E27FC236}">
              <a16:creationId xmlns:a16="http://schemas.microsoft.com/office/drawing/2014/main" id="{F31CA0CF-D46F-4014-B5E4-8BAEE646FD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3" name="AutoShape 9" descr="+">
          <a:extLst>
            <a:ext uri="{FF2B5EF4-FFF2-40B4-BE49-F238E27FC236}">
              <a16:creationId xmlns:a16="http://schemas.microsoft.com/office/drawing/2014/main" id="{7C331B77-44EC-4048-A009-7E3685B45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4" name="AutoShape 7" descr="+">
          <a:extLst>
            <a:ext uri="{FF2B5EF4-FFF2-40B4-BE49-F238E27FC236}">
              <a16:creationId xmlns:a16="http://schemas.microsoft.com/office/drawing/2014/main" id="{0EE91147-4534-499F-86DA-7CC00BA97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5" name="AutoShape 7" descr="+">
          <a:extLst>
            <a:ext uri="{FF2B5EF4-FFF2-40B4-BE49-F238E27FC236}">
              <a16:creationId xmlns:a16="http://schemas.microsoft.com/office/drawing/2014/main" id="{D52F257F-0351-4AA4-9DA5-32ED8B206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6" name="AutoShape 10" descr="+">
          <a:extLst>
            <a:ext uri="{FF2B5EF4-FFF2-40B4-BE49-F238E27FC236}">
              <a16:creationId xmlns:a16="http://schemas.microsoft.com/office/drawing/2014/main" id="{17DB8CE1-6733-41AA-9DD2-87B4323B0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7" name="AutoShape 9" descr="+">
          <a:extLst>
            <a:ext uri="{FF2B5EF4-FFF2-40B4-BE49-F238E27FC236}">
              <a16:creationId xmlns:a16="http://schemas.microsoft.com/office/drawing/2014/main" id="{5D19056E-CAF2-430A-B5B5-712C50B32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8" name="AutoShape 9" descr="+">
          <a:extLst>
            <a:ext uri="{FF2B5EF4-FFF2-40B4-BE49-F238E27FC236}">
              <a16:creationId xmlns:a16="http://schemas.microsoft.com/office/drawing/2014/main" id="{38A56CC2-91B4-47AC-97A9-DEF371F52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79" name="AutoShape 10" descr="+">
          <a:extLst>
            <a:ext uri="{FF2B5EF4-FFF2-40B4-BE49-F238E27FC236}">
              <a16:creationId xmlns:a16="http://schemas.microsoft.com/office/drawing/2014/main" id="{F34A2D3B-B40C-40A3-851D-81918B77C1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0" name="AutoShape 9" descr="+">
          <a:extLst>
            <a:ext uri="{FF2B5EF4-FFF2-40B4-BE49-F238E27FC236}">
              <a16:creationId xmlns:a16="http://schemas.microsoft.com/office/drawing/2014/main" id="{C8731773-BAF0-4D9B-AE03-4287C4E135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81" name="AutoShape 7" descr="+">
          <a:extLst>
            <a:ext uri="{FF2B5EF4-FFF2-40B4-BE49-F238E27FC236}">
              <a16:creationId xmlns:a16="http://schemas.microsoft.com/office/drawing/2014/main" id="{CBA9F8B4-DD3C-42A4-9C31-7C22EC1FA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2" name="AutoShape 7" descr="+">
          <a:extLst>
            <a:ext uri="{FF2B5EF4-FFF2-40B4-BE49-F238E27FC236}">
              <a16:creationId xmlns:a16="http://schemas.microsoft.com/office/drawing/2014/main" id="{A021F7A8-1298-485F-A3C3-DC66A6C9F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3" name="AutoShape 10" descr="+">
          <a:extLst>
            <a:ext uri="{FF2B5EF4-FFF2-40B4-BE49-F238E27FC236}">
              <a16:creationId xmlns:a16="http://schemas.microsoft.com/office/drawing/2014/main" id="{5CAF3050-F99A-4671-B3FE-CDF2FE60D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4" name="AutoShape 9" descr="+">
          <a:extLst>
            <a:ext uri="{FF2B5EF4-FFF2-40B4-BE49-F238E27FC236}">
              <a16:creationId xmlns:a16="http://schemas.microsoft.com/office/drawing/2014/main" id="{FDAFEACA-DC51-477B-A7EE-A8BFD099F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5" name="AutoShape 9" descr="+">
          <a:extLst>
            <a:ext uri="{FF2B5EF4-FFF2-40B4-BE49-F238E27FC236}">
              <a16:creationId xmlns:a16="http://schemas.microsoft.com/office/drawing/2014/main" id="{66FC32BB-64C3-429F-B691-58A412DF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6" name="AutoShape 10" descr="+">
          <a:extLst>
            <a:ext uri="{FF2B5EF4-FFF2-40B4-BE49-F238E27FC236}">
              <a16:creationId xmlns:a16="http://schemas.microsoft.com/office/drawing/2014/main" id="{38799C9D-7B76-4EAE-8EC5-B3581AE5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7" name="AutoShape 9" descr="+">
          <a:extLst>
            <a:ext uri="{FF2B5EF4-FFF2-40B4-BE49-F238E27FC236}">
              <a16:creationId xmlns:a16="http://schemas.microsoft.com/office/drawing/2014/main" id="{9F5C0831-8F31-4381-9D3F-9C4DDAE78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8" name="AutoShape 7" descr="+">
          <a:extLst>
            <a:ext uri="{FF2B5EF4-FFF2-40B4-BE49-F238E27FC236}">
              <a16:creationId xmlns:a16="http://schemas.microsoft.com/office/drawing/2014/main" id="{30D6D5E2-ED1E-4DDD-B123-E952366FA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9" name="AutoShape 7" descr="+">
          <a:extLst>
            <a:ext uri="{FF2B5EF4-FFF2-40B4-BE49-F238E27FC236}">
              <a16:creationId xmlns:a16="http://schemas.microsoft.com/office/drawing/2014/main" id="{F0815694-AD46-423E-9231-E2D56AB58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0" name="AutoShape 10" descr="+">
          <a:extLst>
            <a:ext uri="{FF2B5EF4-FFF2-40B4-BE49-F238E27FC236}">
              <a16:creationId xmlns:a16="http://schemas.microsoft.com/office/drawing/2014/main" id="{F95B7C8C-F375-45B4-8C31-4562C94829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1" name="AutoShape 9" descr="+">
          <a:extLst>
            <a:ext uri="{FF2B5EF4-FFF2-40B4-BE49-F238E27FC236}">
              <a16:creationId xmlns:a16="http://schemas.microsoft.com/office/drawing/2014/main" id="{1FA94623-427C-4780-8B2C-994A94F27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2" name="AutoShape 9" descr="+">
          <a:extLst>
            <a:ext uri="{FF2B5EF4-FFF2-40B4-BE49-F238E27FC236}">
              <a16:creationId xmlns:a16="http://schemas.microsoft.com/office/drawing/2014/main" id="{B94271A7-8F1C-454E-A360-5C59DCD7CD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3" name="AutoShape 10" descr="+">
          <a:extLst>
            <a:ext uri="{FF2B5EF4-FFF2-40B4-BE49-F238E27FC236}">
              <a16:creationId xmlns:a16="http://schemas.microsoft.com/office/drawing/2014/main" id="{8EF81290-9190-45BE-8DC0-136679A9D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4" name="AutoShape 9" descr="+">
          <a:extLst>
            <a:ext uri="{FF2B5EF4-FFF2-40B4-BE49-F238E27FC236}">
              <a16:creationId xmlns:a16="http://schemas.microsoft.com/office/drawing/2014/main" id="{F848950B-3305-4E53-9ABC-2FE4C73E6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5" name="AutoShape 7" descr="+">
          <a:extLst>
            <a:ext uri="{FF2B5EF4-FFF2-40B4-BE49-F238E27FC236}">
              <a16:creationId xmlns:a16="http://schemas.microsoft.com/office/drawing/2014/main" id="{AC52C7BA-58BF-40E1-BF08-184AF757DF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6" name="AutoShape 7" descr="+">
          <a:extLst>
            <a:ext uri="{FF2B5EF4-FFF2-40B4-BE49-F238E27FC236}">
              <a16:creationId xmlns:a16="http://schemas.microsoft.com/office/drawing/2014/main" id="{AF684AC6-B98D-43D6-BF0C-EB29A9034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7" name="AutoShape 10" descr="+">
          <a:extLst>
            <a:ext uri="{FF2B5EF4-FFF2-40B4-BE49-F238E27FC236}">
              <a16:creationId xmlns:a16="http://schemas.microsoft.com/office/drawing/2014/main" id="{ED5A1081-8CB7-44D4-93BC-332393BA9D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8" name="AutoShape 9" descr="+">
          <a:extLst>
            <a:ext uri="{FF2B5EF4-FFF2-40B4-BE49-F238E27FC236}">
              <a16:creationId xmlns:a16="http://schemas.microsoft.com/office/drawing/2014/main" id="{6DFF65EF-92D4-4C5C-BD05-CC223F3B5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9" name="AutoShape 9" descr="+">
          <a:extLst>
            <a:ext uri="{FF2B5EF4-FFF2-40B4-BE49-F238E27FC236}">
              <a16:creationId xmlns:a16="http://schemas.microsoft.com/office/drawing/2014/main" id="{F8430A87-2E29-4A12-8966-4BC354712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0" name="AutoShape 10" descr="+">
          <a:extLst>
            <a:ext uri="{FF2B5EF4-FFF2-40B4-BE49-F238E27FC236}">
              <a16:creationId xmlns:a16="http://schemas.microsoft.com/office/drawing/2014/main" id="{52801B13-FA47-4BD7-BE3B-FF91EC1E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1" name="AutoShape 9" descr="+">
          <a:extLst>
            <a:ext uri="{FF2B5EF4-FFF2-40B4-BE49-F238E27FC236}">
              <a16:creationId xmlns:a16="http://schemas.microsoft.com/office/drawing/2014/main" id="{928C2BF9-3F0B-4D9F-8C18-5E4773E2A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302" name="AutoShape 7" descr="+">
          <a:extLst>
            <a:ext uri="{FF2B5EF4-FFF2-40B4-BE49-F238E27FC236}">
              <a16:creationId xmlns:a16="http://schemas.microsoft.com/office/drawing/2014/main" id="{EA28A5AC-00A8-4CA0-B9BC-4AA9E6180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3" name="AutoShape 7" descr="+">
          <a:extLst>
            <a:ext uri="{FF2B5EF4-FFF2-40B4-BE49-F238E27FC236}">
              <a16:creationId xmlns:a16="http://schemas.microsoft.com/office/drawing/2014/main" id="{ECE5E9A6-02E6-442A-B1D1-940FD1495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4" name="AutoShape 10" descr="+">
          <a:extLst>
            <a:ext uri="{FF2B5EF4-FFF2-40B4-BE49-F238E27FC236}">
              <a16:creationId xmlns:a16="http://schemas.microsoft.com/office/drawing/2014/main" id="{DE15EE89-997B-4B6A-B905-80F8D995E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5" name="AutoShape 9" descr="+">
          <a:extLst>
            <a:ext uri="{FF2B5EF4-FFF2-40B4-BE49-F238E27FC236}">
              <a16:creationId xmlns:a16="http://schemas.microsoft.com/office/drawing/2014/main" id="{9D6C1FB2-5DB8-4F1C-818E-0B5C6F9E2A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6" name="AutoShape 9" descr="+">
          <a:extLst>
            <a:ext uri="{FF2B5EF4-FFF2-40B4-BE49-F238E27FC236}">
              <a16:creationId xmlns:a16="http://schemas.microsoft.com/office/drawing/2014/main" id="{FC352FC9-C4D0-4AED-950D-88DA9ED0C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7" name="AutoShape 10" descr="+">
          <a:extLst>
            <a:ext uri="{FF2B5EF4-FFF2-40B4-BE49-F238E27FC236}">
              <a16:creationId xmlns:a16="http://schemas.microsoft.com/office/drawing/2014/main" id="{A5FED59A-B4B4-492F-8D75-C4D3C184B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8" name="AutoShape 9" descr="+">
          <a:extLst>
            <a:ext uri="{FF2B5EF4-FFF2-40B4-BE49-F238E27FC236}">
              <a16:creationId xmlns:a16="http://schemas.microsoft.com/office/drawing/2014/main" id="{1BD948AF-B1BC-4E2B-8774-34FADC233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9" name="AutoShape 7" descr="+">
          <a:extLst>
            <a:ext uri="{FF2B5EF4-FFF2-40B4-BE49-F238E27FC236}">
              <a16:creationId xmlns:a16="http://schemas.microsoft.com/office/drawing/2014/main" id="{8AF0E805-DDA8-41D0-B17E-78B699A26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0" name="AutoShape 7" descr="+">
          <a:extLst>
            <a:ext uri="{FF2B5EF4-FFF2-40B4-BE49-F238E27FC236}">
              <a16:creationId xmlns:a16="http://schemas.microsoft.com/office/drawing/2014/main" id="{8687DBB7-F235-40E9-B871-482EF3FB18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1" name="AutoShape 10" descr="+">
          <a:extLst>
            <a:ext uri="{FF2B5EF4-FFF2-40B4-BE49-F238E27FC236}">
              <a16:creationId xmlns:a16="http://schemas.microsoft.com/office/drawing/2014/main" id="{7C75F4C0-6F7F-4F2E-96E8-CD1CF5A74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2" name="AutoShape 9" descr="+">
          <a:extLst>
            <a:ext uri="{FF2B5EF4-FFF2-40B4-BE49-F238E27FC236}">
              <a16:creationId xmlns:a16="http://schemas.microsoft.com/office/drawing/2014/main" id="{C101D88B-D365-4BC7-9658-231FA2AF72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3" name="AutoShape 9" descr="+">
          <a:extLst>
            <a:ext uri="{FF2B5EF4-FFF2-40B4-BE49-F238E27FC236}">
              <a16:creationId xmlns:a16="http://schemas.microsoft.com/office/drawing/2014/main" id="{85C76692-13B4-4B62-A512-93686F60B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4" name="AutoShape 10" descr="+">
          <a:extLst>
            <a:ext uri="{FF2B5EF4-FFF2-40B4-BE49-F238E27FC236}">
              <a16:creationId xmlns:a16="http://schemas.microsoft.com/office/drawing/2014/main" id="{FAF70943-22BE-4055-A6FF-9D600BD2A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5" name="AutoShape 9" descr="+">
          <a:extLst>
            <a:ext uri="{FF2B5EF4-FFF2-40B4-BE49-F238E27FC236}">
              <a16:creationId xmlns:a16="http://schemas.microsoft.com/office/drawing/2014/main" id="{DB93B85E-23A0-49B7-AEDB-6F23A1746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6" name="AutoShape 7" descr="+">
          <a:extLst>
            <a:ext uri="{FF2B5EF4-FFF2-40B4-BE49-F238E27FC236}">
              <a16:creationId xmlns:a16="http://schemas.microsoft.com/office/drawing/2014/main" id="{7DD50A06-6E3C-4400-8297-A07841B37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7" name="AutoShape 7" descr="+">
          <a:extLst>
            <a:ext uri="{FF2B5EF4-FFF2-40B4-BE49-F238E27FC236}">
              <a16:creationId xmlns:a16="http://schemas.microsoft.com/office/drawing/2014/main" id="{FBDAB113-FBFC-4CAF-AC6B-2EF27705C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8" name="AutoShape 10" descr="+">
          <a:extLst>
            <a:ext uri="{FF2B5EF4-FFF2-40B4-BE49-F238E27FC236}">
              <a16:creationId xmlns:a16="http://schemas.microsoft.com/office/drawing/2014/main" id="{E5484715-BD3E-490B-B748-BF33EBA7F4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9" name="AutoShape 9" descr="+">
          <a:extLst>
            <a:ext uri="{FF2B5EF4-FFF2-40B4-BE49-F238E27FC236}">
              <a16:creationId xmlns:a16="http://schemas.microsoft.com/office/drawing/2014/main" id="{DA2551E0-EEC5-45D2-BD3D-F5C1E3C03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0" name="AutoShape 9" descr="+">
          <a:extLst>
            <a:ext uri="{FF2B5EF4-FFF2-40B4-BE49-F238E27FC236}">
              <a16:creationId xmlns:a16="http://schemas.microsoft.com/office/drawing/2014/main" id="{CD8B79C1-E7DB-4F9E-8785-1DB91D24E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1" name="AutoShape 10" descr="+">
          <a:extLst>
            <a:ext uri="{FF2B5EF4-FFF2-40B4-BE49-F238E27FC236}">
              <a16:creationId xmlns:a16="http://schemas.microsoft.com/office/drawing/2014/main" id="{59268D6E-2723-4AA9-BEC4-F0C7EEB01F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2" name="AutoShape 9" descr="+">
          <a:extLst>
            <a:ext uri="{FF2B5EF4-FFF2-40B4-BE49-F238E27FC236}">
              <a16:creationId xmlns:a16="http://schemas.microsoft.com/office/drawing/2014/main" id="{9670C8E7-7EA0-4406-8CEB-908338E917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3" name="AutoShape 7" descr="+">
          <a:extLst>
            <a:ext uri="{FF2B5EF4-FFF2-40B4-BE49-F238E27FC236}">
              <a16:creationId xmlns:a16="http://schemas.microsoft.com/office/drawing/2014/main" id="{CFDFE387-E3B3-4950-8489-4BBFFCBAA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4" name="AutoShape 7" descr="+">
          <a:extLst>
            <a:ext uri="{FF2B5EF4-FFF2-40B4-BE49-F238E27FC236}">
              <a16:creationId xmlns:a16="http://schemas.microsoft.com/office/drawing/2014/main" id="{EABB6D30-0E7D-4BE4-9627-72DDBA3F4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5" name="AutoShape 10" descr="+">
          <a:extLst>
            <a:ext uri="{FF2B5EF4-FFF2-40B4-BE49-F238E27FC236}">
              <a16:creationId xmlns:a16="http://schemas.microsoft.com/office/drawing/2014/main" id="{B19A7857-E512-4779-AA87-685E99E6A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6" name="AutoShape 9" descr="+">
          <a:extLst>
            <a:ext uri="{FF2B5EF4-FFF2-40B4-BE49-F238E27FC236}">
              <a16:creationId xmlns:a16="http://schemas.microsoft.com/office/drawing/2014/main" id="{10E60901-F27B-49CB-8709-D0EE63F7A1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7" name="AutoShape 9" descr="+">
          <a:extLst>
            <a:ext uri="{FF2B5EF4-FFF2-40B4-BE49-F238E27FC236}">
              <a16:creationId xmlns:a16="http://schemas.microsoft.com/office/drawing/2014/main" id="{63865A96-145E-4E8F-9789-EDB8CFE271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8" name="AutoShape 10" descr="+">
          <a:extLst>
            <a:ext uri="{FF2B5EF4-FFF2-40B4-BE49-F238E27FC236}">
              <a16:creationId xmlns:a16="http://schemas.microsoft.com/office/drawing/2014/main" id="{3E1CF97E-F5AD-4E74-9437-F843E98797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9" name="AutoShape 9" descr="+">
          <a:extLst>
            <a:ext uri="{FF2B5EF4-FFF2-40B4-BE49-F238E27FC236}">
              <a16:creationId xmlns:a16="http://schemas.microsoft.com/office/drawing/2014/main" id="{6EF5AA59-2253-4CD7-8E42-44801A4A52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30" name="AutoShape 7" descr="+">
          <a:extLst>
            <a:ext uri="{FF2B5EF4-FFF2-40B4-BE49-F238E27FC236}">
              <a16:creationId xmlns:a16="http://schemas.microsoft.com/office/drawing/2014/main" id="{39596812-BD79-4AAD-AF79-CD0E3D881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1" name="AutoShape 7" descr="+">
          <a:extLst>
            <a:ext uri="{FF2B5EF4-FFF2-40B4-BE49-F238E27FC236}">
              <a16:creationId xmlns:a16="http://schemas.microsoft.com/office/drawing/2014/main" id="{BC70B553-56BF-437B-BD92-7DF6347C79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2" name="AutoShape 10" descr="+">
          <a:extLst>
            <a:ext uri="{FF2B5EF4-FFF2-40B4-BE49-F238E27FC236}">
              <a16:creationId xmlns:a16="http://schemas.microsoft.com/office/drawing/2014/main" id="{65B6EFFF-8D91-4242-95DF-3DADC08ECB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3" name="AutoShape 9" descr="+">
          <a:extLst>
            <a:ext uri="{FF2B5EF4-FFF2-40B4-BE49-F238E27FC236}">
              <a16:creationId xmlns:a16="http://schemas.microsoft.com/office/drawing/2014/main" id="{B9E7B65D-9711-433F-ACEF-9A904D3EDE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4" name="AutoShape 9" descr="+">
          <a:extLst>
            <a:ext uri="{FF2B5EF4-FFF2-40B4-BE49-F238E27FC236}">
              <a16:creationId xmlns:a16="http://schemas.microsoft.com/office/drawing/2014/main" id="{4C0729AF-AAE8-4D7C-AED6-1BD319007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5" name="AutoShape 10" descr="+">
          <a:extLst>
            <a:ext uri="{FF2B5EF4-FFF2-40B4-BE49-F238E27FC236}">
              <a16:creationId xmlns:a16="http://schemas.microsoft.com/office/drawing/2014/main" id="{DD1E0169-6D11-4E6A-982C-68CCA797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6" name="AutoShape 9" descr="+">
          <a:extLst>
            <a:ext uri="{FF2B5EF4-FFF2-40B4-BE49-F238E27FC236}">
              <a16:creationId xmlns:a16="http://schemas.microsoft.com/office/drawing/2014/main" id="{CE8B36D5-3BC1-4BAC-8F68-B26B6886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7" name="AutoShape 7" descr="+">
          <a:extLst>
            <a:ext uri="{FF2B5EF4-FFF2-40B4-BE49-F238E27FC236}">
              <a16:creationId xmlns:a16="http://schemas.microsoft.com/office/drawing/2014/main" id="{9B92DC71-23D3-41AD-9FE8-623A3F3E2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8" name="AutoShape 7" descr="+">
          <a:extLst>
            <a:ext uri="{FF2B5EF4-FFF2-40B4-BE49-F238E27FC236}">
              <a16:creationId xmlns:a16="http://schemas.microsoft.com/office/drawing/2014/main" id="{8F1EE760-67C0-483D-840C-FD0913253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9" name="AutoShape 10" descr="+">
          <a:extLst>
            <a:ext uri="{FF2B5EF4-FFF2-40B4-BE49-F238E27FC236}">
              <a16:creationId xmlns:a16="http://schemas.microsoft.com/office/drawing/2014/main" id="{B4731405-6869-41BA-90CC-4C46BA154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0" name="AutoShape 9" descr="+">
          <a:extLst>
            <a:ext uri="{FF2B5EF4-FFF2-40B4-BE49-F238E27FC236}">
              <a16:creationId xmlns:a16="http://schemas.microsoft.com/office/drawing/2014/main" id="{D9DA6CD5-3D30-4559-94E4-766ABB52B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1" name="AutoShape 9" descr="+">
          <a:extLst>
            <a:ext uri="{FF2B5EF4-FFF2-40B4-BE49-F238E27FC236}">
              <a16:creationId xmlns:a16="http://schemas.microsoft.com/office/drawing/2014/main" id="{3F21DBEA-0EA4-4039-9931-F7AA30D9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2" name="AutoShape 10" descr="+">
          <a:extLst>
            <a:ext uri="{FF2B5EF4-FFF2-40B4-BE49-F238E27FC236}">
              <a16:creationId xmlns:a16="http://schemas.microsoft.com/office/drawing/2014/main" id="{E58ACE12-66EF-4CCE-A5F0-980C24340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3" name="AutoShape 9" descr="+">
          <a:extLst>
            <a:ext uri="{FF2B5EF4-FFF2-40B4-BE49-F238E27FC236}">
              <a16:creationId xmlns:a16="http://schemas.microsoft.com/office/drawing/2014/main" id="{A1774B90-5963-4AD5-A8A5-B1777D16C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4" name="AutoShape 7" descr="+">
          <a:extLst>
            <a:ext uri="{FF2B5EF4-FFF2-40B4-BE49-F238E27FC236}">
              <a16:creationId xmlns:a16="http://schemas.microsoft.com/office/drawing/2014/main" id="{1AA161B3-3288-4035-91B5-EA4B81A14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5" name="AutoShape 7" descr="+">
          <a:extLst>
            <a:ext uri="{FF2B5EF4-FFF2-40B4-BE49-F238E27FC236}">
              <a16:creationId xmlns:a16="http://schemas.microsoft.com/office/drawing/2014/main" id="{0452B2D3-22DB-4B2E-AFA1-FEC1B58D3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6" name="AutoShape 10" descr="+">
          <a:extLst>
            <a:ext uri="{FF2B5EF4-FFF2-40B4-BE49-F238E27FC236}">
              <a16:creationId xmlns:a16="http://schemas.microsoft.com/office/drawing/2014/main" id="{606A0075-03CC-4FF0-8B4B-3852FFD5F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7" name="AutoShape 9" descr="+">
          <a:extLst>
            <a:ext uri="{FF2B5EF4-FFF2-40B4-BE49-F238E27FC236}">
              <a16:creationId xmlns:a16="http://schemas.microsoft.com/office/drawing/2014/main" id="{1AC17897-8286-4B1C-9946-12564BFF8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8" name="AutoShape 9" descr="+">
          <a:extLst>
            <a:ext uri="{FF2B5EF4-FFF2-40B4-BE49-F238E27FC236}">
              <a16:creationId xmlns:a16="http://schemas.microsoft.com/office/drawing/2014/main" id="{41D7357C-A214-4F51-ACE0-632B99864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49" name="AutoShape 10" descr="+">
          <a:extLst>
            <a:ext uri="{FF2B5EF4-FFF2-40B4-BE49-F238E27FC236}">
              <a16:creationId xmlns:a16="http://schemas.microsoft.com/office/drawing/2014/main" id="{473750AC-2F76-48AA-AB8F-8AB1486DD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0" name="AutoShape 9" descr="+">
          <a:extLst>
            <a:ext uri="{FF2B5EF4-FFF2-40B4-BE49-F238E27FC236}">
              <a16:creationId xmlns:a16="http://schemas.microsoft.com/office/drawing/2014/main" id="{F564B6CC-14CA-4194-A1EA-3C0EC7063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51" name="AutoShape 7" descr="+">
          <a:extLst>
            <a:ext uri="{FF2B5EF4-FFF2-40B4-BE49-F238E27FC236}">
              <a16:creationId xmlns:a16="http://schemas.microsoft.com/office/drawing/2014/main" id="{A833F425-A6F7-48F6-835C-D74E531E78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2" name="AutoShape 7" descr="+">
          <a:extLst>
            <a:ext uri="{FF2B5EF4-FFF2-40B4-BE49-F238E27FC236}">
              <a16:creationId xmlns:a16="http://schemas.microsoft.com/office/drawing/2014/main" id="{233EFAD3-2629-4420-85EC-B1F8094BBB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3" name="AutoShape 10" descr="+">
          <a:extLst>
            <a:ext uri="{FF2B5EF4-FFF2-40B4-BE49-F238E27FC236}">
              <a16:creationId xmlns:a16="http://schemas.microsoft.com/office/drawing/2014/main" id="{FE995E31-E657-4826-90D1-FE078C8CB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4" name="AutoShape 9" descr="+">
          <a:extLst>
            <a:ext uri="{FF2B5EF4-FFF2-40B4-BE49-F238E27FC236}">
              <a16:creationId xmlns:a16="http://schemas.microsoft.com/office/drawing/2014/main" id="{FCEDFB4C-B3B5-412B-B0E7-F77336573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5" name="AutoShape 9" descr="+">
          <a:extLst>
            <a:ext uri="{FF2B5EF4-FFF2-40B4-BE49-F238E27FC236}">
              <a16:creationId xmlns:a16="http://schemas.microsoft.com/office/drawing/2014/main" id="{874600A4-C669-4824-90D3-7DA2F99B1E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6" name="AutoShape 10" descr="+">
          <a:extLst>
            <a:ext uri="{FF2B5EF4-FFF2-40B4-BE49-F238E27FC236}">
              <a16:creationId xmlns:a16="http://schemas.microsoft.com/office/drawing/2014/main" id="{64A300A2-D956-445F-8EF8-B2D67FD440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7" name="AutoShape 9" descr="+">
          <a:extLst>
            <a:ext uri="{FF2B5EF4-FFF2-40B4-BE49-F238E27FC236}">
              <a16:creationId xmlns:a16="http://schemas.microsoft.com/office/drawing/2014/main" id="{F10144AB-DCCF-45D3-8DEA-13057841D5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8" name="AutoShape 7" descr="+">
          <a:extLst>
            <a:ext uri="{FF2B5EF4-FFF2-40B4-BE49-F238E27FC236}">
              <a16:creationId xmlns:a16="http://schemas.microsoft.com/office/drawing/2014/main" id="{E2CE8A7A-BB20-47E2-8733-52E0ABE36D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9" name="AutoShape 7" descr="+">
          <a:extLst>
            <a:ext uri="{FF2B5EF4-FFF2-40B4-BE49-F238E27FC236}">
              <a16:creationId xmlns:a16="http://schemas.microsoft.com/office/drawing/2014/main" id="{E7F8684E-3D29-4201-958A-8F7C9ACE9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0" name="AutoShape 10" descr="+">
          <a:extLst>
            <a:ext uri="{FF2B5EF4-FFF2-40B4-BE49-F238E27FC236}">
              <a16:creationId xmlns:a16="http://schemas.microsoft.com/office/drawing/2014/main" id="{42AB2E7A-4F78-468E-858A-A22109A70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1" name="AutoShape 9" descr="+">
          <a:extLst>
            <a:ext uri="{FF2B5EF4-FFF2-40B4-BE49-F238E27FC236}">
              <a16:creationId xmlns:a16="http://schemas.microsoft.com/office/drawing/2014/main" id="{DD5BC3C3-4A89-4E25-8D11-163BB66B4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2" name="AutoShape 9" descr="+">
          <a:extLst>
            <a:ext uri="{FF2B5EF4-FFF2-40B4-BE49-F238E27FC236}">
              <a16:creationId xmlns:a16="http://schemas.microsoft.com/office/drawing/2014/main" id="{C831964C-0247-49B2-B105-6DE87F5F6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3" name="AutoShape 10" descr="+">
          <a:extLst>
            <a:ext uri="{FF2B5EF4-FFF2-40B4-BE49-F238E27FC236}">
              <a16:creationId xmlns:a16="http://schemas.microsoft.com/office/drawing/2014/main" id="{B1393DF9-9D99-467F-A54D-DD5655F3FD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4" name="AutoShape 9" descr="+">
          <a:extLst>
            <a:ext uri="{FF2B5EF4-FFF2-40B4-BE49-F238E27FC236}">
              <a16:creationId xmlns:a16="http://schemas.microsoft.com/office/drawing/2014/main" id="{4D290022-4F8D-4202-B6A3-258D42A24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5" name="AutoShape 7" descr="+">
          <a:extLst>
            <a:ext uri="{FF2B5EF4-FFF2-40B4-BE49-F238E27FC236}">
              <a16:creationId xmlns:a16="http://schemas.microsoft.com/office/drawing/2014/main" id="{0C042BCA-CE7D-408A-B927-CD56ABF0B1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6" name="AutoShape 7" descr="+">
          <a:extLst>
            <a:ext uri="{FF2B5EF4-FFF2-40B4-BE49-F238E27FC236}">
              <a16:creationId xmlns:a16="http://schemas.microsoft.com/office/drawing/2014/main" id="{A89EFBD5-2BB0-4953-8C03-760FBE5D70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7" name="AutoShape 10" descr="+">
          <a:extLst>
            <a:ext uri="{FF2B5EF4-FFF2-40B4-BE49-F238E27FC236}">
              <a16:creationId xmlns:a16="http://schemas.microsoft.com/office/drawing/2014/main" id="{9179DE9B-682F-4140-BAFC-251026603F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8" name="AutoShape 9" descr="+">
          <a:extLst>
            <a:ext uri="{FF2B5EF4-FFF2-40B4-BE49-F238E27FC236}">
              <a16:creationId xmlns:a16="http://schemas.microsoft.com/office/drawing/2014/main" id="{A5A2E30B-4AB2-475B-91A9-65C7EEF06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9" name="AutoShape 9" descr="+">
          <a:extLst>
            <a:ext uri="{FF2B5EF4-FFF2-40B4-BE49-F238E27FC236}">
              <a16:creationId xmlns:a16="http://schemas.microsoft.com/office/drawing/2014/main" id="{FAA5E956-4344-4D53-8F3D-167CF9776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0" name="AutoShape 10" descr="+">
          <a:extLst>
            <a:ext uri="{FF2B5EF4-FFF2-40B4-BE49-F238E27FC236}">
              <a16:creationId xmlns:a16="http://schemas.microsoft.com/office/drawing/2014/main" id="{4A758AF7-9FA8-4E80-954B-4C3103E2B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1" name="AutoShape 9" descr="+">
          <a:extLst>
            <a:ext uri="{FF2B5EF4-FFF2-40B4-BE49-F238E27FC236}">
              <a16:creationId xmlns:a16="http://schemas.microsoft.com/office/drawing/2014/main" id="{E4836019-89D1-423D-BB83-F55FFE346E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72" name="AutoShape 7" descr="+">
          <a:extLst>
            <a:ext uri="{FF2B5EF4-FFF2-40B4-BE49-F238E27FC236}">
              <a16:creationId xmlns:a16="http://schemas.microsoft.com/office/drawing/2014/main" id="{7A7D2CAC-6C57-472C-9078-83FCA9DBE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3" name="AutoShape 7" descr="+">
          <a:extLst>
            <a:ext uri="{FF2B5EF4-FFF2-40B4-BE49-F238E27FC236}">
              <a16:creationId xmlns:a16="http://schemas.microsoft.com/office/drawing/2014/main" id="{61A67B69-4E36-4BB3-916C-8B5E046B6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4" name="AutoShape 10" descr="+">
          <a:extLst>
            <a:ext uri="{FF2B5EF4-FFF2-40B4-BE49-F238E27FC236}">
              <a16:creationId xmlns:a16="http://schemas.microsoft.com/office/drawing/2014/main" id="{915E67F2-2D28-419E-9CF6-8BD09D0BC5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5" name="AutoShape 9" descr="+">
          <a:extLst>
            <a:ext uri="{FF2B5EF4-FFF2-40B4-BE49-F238E27FC236}">
              <a16:creationId xmlns:a16="http://schemas.microsoft.com/office/drawing/2014/main" id="{08710EF8-7CD9-4A3A-8633-029AD080DD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6" name="AutoShape 9" descr="+">
          <a:extLst>
            <a:ext uri="{FF2B5EF4-FFF2-40B4-BE49-F238E27FC236}">
              <a16:creationId xmlns:a16="http://schemas.microsoft.com/office/drawing/2014/main" id="{BD7B3FA8-2904-4E13-8389-5E4B2E47E9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7" name="AutoShape 10" descr="+">
          <a:extLst>
            <a:ext uri="{FF2B5EF4-FFF2-40B4-BE49-F238E27FC236}">
              <a16:creationId xmlns:a16="http://schemas.microsoft.com/office/drawing/2014/main" id="{6D744996-61AD-483C-8CD4-818D315A0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8" name="AutoShape 9" descr="+">
          <a:extLst>
            <a:ext uri="{FF2B5EF4-FFF2-40B4-BE49-F238E27FC236}">
              <a16:creationId xmlns:a16="http://schemas.microsoft.com/office/drawing/2014/main" id="{A0008A7D-011A-4814-9898-6AE54A6F0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9" name="AutoShape 7" descr="+">
          <a:extLst>
            <a:ext uri="{FF2B5EF4-FFF2-40B4-BE49-F238E27FC236}">
              <a16:creationId xmlns:a16="http://schemas.microsoft.com/office/drawing/2014/main" id="{710DB04C-C04C-47A1-AC51-69D66B7EF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0" name="AutoShape 7" descr="+">
          <a:extLst>
            <a:ext uri="{FF2B5EF4-FFF2-40B4-BE49-F238E27FC236}">
              <a16:creationId xmlns:a16="http://schemas.microsoft.com/office/drawing/2014/main" id="{61AB90C7-4128-4C33-A341-D2C043FB4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1" name="AutoShape 10" descr="+">
          <a:extLst>
            <a:ext uri="{FF2B5EF4-FFF2-40B4-BE49-F238E27FC236}">
              <a16:creationId xmlns:a16="http://schemas.microsoft.com/office/drawing/2014/main" id="{C8871181-8A02-4BE6-8A52-90725F8F1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2" name="AutoShape 9" descr="+">
          <a:extLst>
            <a:ext uri="{FF2B5EF4-FFF2-40B4-BE49-F238E27FC236}">
              <a16:creationId xmlns:a16="http://schemas.microsoft.com/office/drawing/2014/main" id="{EC851E4B-7707-4D0C-B26C-744DD53114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3" name="AutoShape 9" descr="+">
          <a:extLst>
            <a:ext uri="{FF2B5EF4-FFF2-40B4-BE49-F238E27FC236}">
              <a16:creationId xmlns:a16="http://schemas.microsoft.com/office/drawing/2014/main" id="{64552D56-A1DA-42F3-81EA-1AA9C466E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4" name="AutoShape 10" descr="+">
          <a:extLst>
            <a:ext uri="{FF2B5EF4-FFF2-40B4-BE49-F238E27FC236}">
              <a16:creationId xmlns:a16="http://schemas.microsoft.com/office/drawing/2014/main" id="{7074FF57-5729-41F4-B040-803E65D55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5" name="AutoShape 9" descr="+">
          <a:extLst>
            <a:ext uri="{FF2B5EF4-FFF2-40B4-BE49-F238E27FC236}">
              <a16:creationId xmlns:a16="http://schemas.microsoft.com/office/drawing/2014/main" id="{7113827E-8007-4B37-9183-477CF354C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6" name="AutoShape 7" descr="+">
          <a:extLst>
            <a:ext uri="{FF2B5EF4-FFF2-40B4-BE49-F238E27FC236}">
              <a16:creationId xmlns:a16="http://schemas.microsoft.com/office/drawing/2014/main" id="{44DCEDB7-1F48-4D56-A036-B17DE56C0F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7" name="AutoShape 7" descr="+">
          <a:extLst>
            <a:ext uri="{FF2B5EF4-FFF2-40B4-BE49-F238E27FC236}">
              <a16:creationId xmlns:a16="http://schemas.microsoft.com/office/drawing/2014/main" id="{9180F217-AAB6-4B56-A59F-B915D37030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8" name="AutoShape 10" descr="+">
          <a:extLst>
            <a:ext uri="{FF2B5EF4-FFF2-40B4-BE49-F238E27FC236}">
              <a16:creationId xmlns:a16="http://schemas.microsoft.com/office/drawing/2014/main" id="{868BD130-0D73-4EA0-AE7F-D3240F4AF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9" name="AutoShape 9" descr="+">
          <a:extLst>
            <a:ext uri="{FF2B5EF4-FFF2-40B4-BE49-F238E27FC236}">
              <a16:creationId xmlns:a16="http://schemas.microsoft.com/office/drawing/2014/main" id="{AA8369AB-B7F9-4B68-AAFA-047E564E41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0" name="AutoShape 9" descr="+">
          <a:extLst>
            <a:ext uri="{FF2B5EF4-FFF2-40B4-BE49-F238E27FC236}">
              <a16:creationId xmlns:a16="http://schemas.microsoft.com/office/drawing/2014/main" id="{DBB7FBE6-E823-48C4-997A-DC4577E3A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1" name="AutoShape 10" descr="+">
          <a:extLst>
            <a:ext uri="{FF2B5EF4-FFF2-40B4-BE49-F238E27FC236}">
              <a16:creationId xmlns:a16="http://schemas.microsoft.com/office/drawing/2014/main" id="{16F489F2-20BB-44BB-81A6-937CADE00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2" name="AutoShape 9" descr="+">
          <a:extLst>
            <a:ext uri="{FF2B5EF4-FFF2-40B4-BE49-F238E27FC236}">
              <a16:creationId xmlns:a16="http://schemas.microsoft.com/office/drawing/2014/main" id="{448B97AB-1D17-40F9-AC46-C2ABD3383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3" name="AutoShape 7" descr="+">
          <a:extLst>
            <a:ext uri="{FF2B5EF4-FFF2-40B4-BE49-F238E27FC236}">
              <a16:creationId xmlns:a16="http://schemas.microsoft.com/office/drawing/2014/main" id="{5539AEC6-C9D3-4370-ACBB-C76E4FC9BF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4" name="AutoShape 7" descr="+">
          <a:extLst>
            <a:ext uri="{FF2B5EF4-FFF2-40B4-BE49-F238E27FC236}">
              <a16:creationId xmlns:a16="http://schemas.microsoft.com/office/drawing/2014/main" id="{494C23CE-151E-46F8-99DB-C3AA082B8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5" name="AutoShape 10" descr="+">
          <a:extLst>
            <a:ext uri="{FF2B5EF4-FFF2-40B4-BE49-F238E27FC236}">
              <a16:creationId xmlns:a16="http://schemas.microsoft.com/office/drawing/2014/main" id="{5BD9865F-191C-47AC-9E31-1C85D45031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6" name="AutoShape 9" descr="+">
          <a:extLst>
            <a:ext uri="{FF2B5EF4-FFF2-40B4-BE49-F238E27FC236}">
              <a16:creationId xmlns:a16="http://schemas.microsoft.com/office/drawing/2014/main" id="{666F6003-6B0A-49FE-8ED9-9C86C7FCAE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7" name="AutoShape 9" descr="+">
          <a:extLst>
            <a:ext uri="{FF2B5EF4-FFF2-40B4-BE49-F238E27FC236}">
              <a16:creationId xmlns:a16="http://schemas.microsoft.com/office/drawing/2014/main" id="{59AD7F3E-24C0-4BC6-BC4E-1114C734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8" name="AutoShape 10" descr="+">
          <a:extLst>
            <a:ext uri="{FF2B5EF4-FFF2-40B4-BE49-F238E27FC236}">
              <a16:creationId xmlns:a16="http://schemas.microsoft.com/office/drawing/2014/main" id="{4927AF51-29DE-4661-8597-07EE8B95D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9" name="AutoShape 9" descr="+">
          <a:extLst>
            <a:ext uri="{FF2B5EF4-FFF2-40B4-BE49-F238E27FC236}">
              <a16:creationId xmlns:a16="http://schemas.microsoft.com/office/drawing/2014/main" id="{F7CE41EF-7710-4229-9D85-B4FF5856C7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00" name="AutoShape 7" descr="+">
          <a:extLst>
            <a:ext uri="{FF2B5EF4-FFF2-40B4-BE49-F238E27FC236}">
              <a16:creationId xmlns:a16="http://schemas.microsoft.com/office/drawing/2014/main" id="{F6978014-9B45-49B7-B348-2CB9EA5DEA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01" name="AutoShape 7" descr="+">
          <a:extLst>
            <a:ext uri="{FF2B5EF4-FFF2-40B4-BE49-F238E27FC236}">
              <a16:creationId xmlns:a16="http://schemas.microsoft.com/office/drawing/2014/main" id="{90C1D99D-4B88-4FAC-B264-B79B5D33A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2" name="AutoShape 10" descr="+">
          <a:extLst>
            <a:ext uri="{FF2B5EF4-FFF2-40B4-BE49-F238E27FC236}">
              <a16:creationId xmlns:a16="http://schemas.microsoft.com/office/drawing/2014/main" id="{13E80E14-8827-4290-B2C8-A285F7DE6A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3" name="AutoShape 9" descr="+">
          <a:extLst>
            <a:ext uri="{FF2B5EF4-FFF2-40B4-BE49-F238E27FC236}">
              <a16:creationId xmlns:a16="http://schemas.microsoft.com/office/drawing/2014/main" id="{31D3FAAC-36A4-4EE5-80F3-634536AB30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4" name="AutoShape 9" descr="+">
          <a:extLst>
            <a:ext uri="{FF2B5EF4-FFF2-40B4-BE49-F238E27FC236}">
              <a16:creationId xmlns:a16="http://schemas.microsoft.com/office/drawing/2014/main" id="{A67CFEB6-5A90-4A85-AA3D-1E2451F3E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5" name="AutoShape 10" descr="+">
          <a:extLst>
            <a:ext uri="{FF2B5EF4-FFF2-40B4-BE49-F238E27FC236}">
              <a16:creationId xmlns:a16="http://schemas.microsoft.com/office/drawing/2014/main" id="{DB27F903-8B9C-4EA1-91CC-F9187B2197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6" name="AutoShape 9" descr="+">
          <a:extLst>
            <a:ext uri="{FF2B5EF4-FFF2-40B4-BE49-F238E27FC236}">
              <a16:creationId xmlns:a16="http://schemas.microsoft.com/office/drawing/2014/main" id="{806C8600-4F98-4237-8187-C33A79116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7" name="AutoShape 7" descr="+">
          <a:extLst>
            <a:ext uri="{FF2B5EF4-FFF2-40B4-BE49-F238E27FC236}">
              <a16:creationId xmlns:a16="http://schemas.microsoft.com/office/drawing/2014/main" id="{EDBE421C-154A-40B2-9B30-1013ECDF0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8" name="AutoShape 7" descr="+">
          <a:extLst>
            <a:ext uri="{FF2B5EF4-FFF2-40B4-BE49-F238E27FC236}">
              <a16:creationId xmlns:a16="http://schemas.microsoft.com/office/drawing/2014/main" id="{3522CFC6-ABDB-4DF5-A246-1E8699A3C5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9" name="AutoShape 10" descr="+">
          <a:extLst>
            <a:ext uri="{FF2B5EF4-FFF2-40B4-BE49-F238E27FC236}">
              <a16:creationId xmlns:a16="http://schemas.microsoft.com/office/drawing/2014/main" id="{4AA1E572-0CE2-4F6D-8EDA-FE1E2E6B79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0" name="AutoShape 9" descr="+">
          <a:extLst>
            <a:ext uri="{FF2B5EF4-FFF2-40B4-BE49-F238E27FC236}">
              <a16:creationId xmlns:a16="http://schemas.microsoft.com/office/drawing/2014/main" id="{FD3032E2-1C04-4713-BD99-C3F73EFD2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1" name="AutoShape 9" descr="+">
          <a:extLst>
            <a:ext uri="{FF2B5EF4-FFF2-40B4-BE49-F238E27FC236}">
              <a16:creationId xmlns:a16="http://schemas.microsoft.com/office/drawing/2014/main" id="{AE93FD52-1404-4997-92AE-69A07286E2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2" name="AutoShape 10" descr="+">
          <a:extLst>
            <a:ext uri="{FF2B5EF4-FFF2-40B4-BE49-F238E27FC236}">
              <a16:creationId xmlns:a16="http://schemas.microsoft.com/office/drawing/2014/main" id="{A5DAFC8A-4F92-4EC4-98E4-A9B3E955B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3" name="AutoShape 9" descr="+">
          <a:extLst>
            <a:ext uri="{FF2B5EF4-FFF2-40B4-BE49-F238E27FC236}">
              <a16:creationId xmlns:a16="http://schemas.microsoft.com/office/drawing/2014/main" id="{62888888-DCBA-4FE7-A33C-1D596C7EA4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5" name="AutoShape 7" descr="+">
          <a:extLst>
            <a:ext uri="{FF2B5EF4-FFF2-40B4-BE49-F238E27FC236}">
              <a16:creationId xmlns:a16="http://schemas.microsoft.com/office/drawing/2014/main" id="{CD1FFA7B-1B91-48BB-9F7E-53229FF9A6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6" name="AutoShape 10" descr="+">
          <a:extLst>
            <a:ext uri="{FF2B5EF4-FFF2-40B4-BE49-F238E27FC236}">
              <a16:creationId xmlns:a16="http://schemas.microsoft.com/office/drawing/2014/main" id="{94327E64-4A87-42CF-965D-5C40981A4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7" name="AutoShape 9" descr="+">
          <a:extLst>
            <a:ext uri="{FF2B5EF4-FFF2-40B4-BE49-F238E27FC236}">
              <a16:creationId xmlns:a16="http://schemas.microsoft.com/office/drawing/2014/main" id="{170D740E-480C-4363-A3CE-A66C41803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8" name="AutoShape 9" descr="+">
          <a:extLst>
            <a:ext uri="{FF2B5EF4-FFF2-40B4-BE49-F238E27FC236}">
              <a16:creationId xmlns:a16="http://schemas.microsoft.com/office/drawing/2014/main" id="{07173D92-9426-4021-A808-9D004BF47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19" name="AutoShape 10" descr="+">
          <a:extLst>
            <a:ext uri="{FF2B5EF4-FFF2-40B4-BE49-F238E27FC236}">
              <a16:creationId xmlns:a16="http://schemas.microsoft.com/office/drawing/2014/main" id="{6123571D-6F5C-49E6-B8A2-13DB375845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0" name="AutoShape 9" descr="+">
          <a:extLst>
            <a:ext uri="{FF2B5EF4-FFF2-40B4-BE49-F238E27FC236}">
              <a16:creationId xmlns:a16="http://schemas.microsoft.com/office/drawing/2014/main" id="{4DC78683-7E42-4D26-A9C4-2438B66CD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1" name="AutoShape 7" descr="+">
          <a:extLst>
            <a:ext uri="{FF2B5EF4-FFF2-40B4-BE49-F238E27FC236}">
              <a16:creationId xmlns:a16="http://schemas.microsoft.com/office/drawing/2014/main" id="{714FC7CE-2549-4F23-858B-C3176B4166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2" name="AutoShape 7" descr="+">
          <a:extLst>
            <a:ext uri="{FF2B5EF4-FFF2-40B4-BE49-F238E27FC236}">
              <a16:creationId xmlns:a16="http://schemas.microsoft.com/office/drawing/2014/main" id="{35AEE3BF-1815-4963-B69B-0D86E34B0A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" name="AutoShape 10" descr="+">
          <a:extLst>
            <a:ext uri="{FF2B5EF4-FFF2-40B4-BE49-F238E27FC236}">
              <a16:creationId xmlns:a16="http://schemas.microsoft.com/office/drawing/2014/main" id="{B9411044-00F3-4BA9-BE1E-279BC04548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4" name="AutoShape 9" descr="+">
          <a:extLst>
            <a:ext uri="{FF2B5EF4-FFF2-40B4-BE49-F238E27FC236}">
              <a16:creationId xmlns:a16="http://schemas.microsoft.com/office/drawing/2014/main" id="{058620F4-5089-40A9-8D72-B4EDD2F37E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5" name="AutoShape 9" descr="+">
          <a:extLst>
            <a:ext uri="{FF2B5EF4-FFF2-40B4-BE49-F238E27FC236}">
              <a16:creationId xmlns:a16="http://schemas.microsoft.com/office/drawing/2014/main" id="{3F1A558A-8057-430B-98D2-D9F07419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6" name="AutoShape 10" descr="+">
          <a:extLst>
            <a:ext uri="{FF2B5EF4-FFF2-40B4-BE49-F238E27FC236}">
              <a16:creationId xmlns:a16="http://schemas.microsoft.com/office/drawing/2014/main" id="{41545897-D101-41FA-8299-6FD7D5248C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7" name="AutoShape 9" descr="+">
          <a:extLst>
            <a:ext uri="{FF2B5EF4-FFF2-40B4-BE49-F238E27FC236}">
              <a16:creationId xmlns:a16="http://schemas.microsoft.com/office/drawing/2014/main" id="{880E26EE-0728-475F-A236-DFE70B9AE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8" name="AutoShape 7" descr="+">
          <a:extLst>
            <a:ext uri="{FF2B5EF4-FFF2-40B4-BE49-F238E27FC236}">
              <a16:creationId xmlns:a16="http://schemas.microsoft.com/office/drawing/2014/main" id="{B27FF3B4-9FE9-4B4B-9650-85CCE5830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9" name="AutoShape 7" descr="+">
          <a:extLst>
            <a:ext uri="{FF2B5EF4-FFF2-40B4-BE49-F238E27FC236}">
              <a16:creationId xmlns:a16="http://schemas.microsoft.com/office/drawing/2014/main" id="{8C0E6B98-AB8A-4DE1-86AF-1316E076D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0" name="AutoShape 10" descr="+">
          <a:extLst>
            <a:ext uri="{FF2B5EF4-FFF2-40B4-BE49-F238E27FC236}">
              <a16:creationId xmlns:a16="http://schemas.microsoft.com/office/drawing/2014/main" id="{3F8AE9D8-6497-499B-939A-6AA31789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1" name="AutoShape 9" descr="+">
          <a:extLst>
            <a:ext uri="{FF2B5EF4-FFF2-40B4-BE49-F238E27FC236}">
              <a16:creationId xmlns:a16="http://schemas.microsoft.com/office/drawing/2014/main" id="{4743955B-A6B6-4814-8BD6-1F4DC79A2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2" name="AutoShape 9" descr="+">
          <a:extLst>
            <a:ext uri="{FF2B5EF4-FFF2-40B4-BE49-F238E27FC236}">
              <a16:creationId xmlns:a16="http://schemas.microsoft.com/office/drawing/2014/main" id="{CEE64368-20E5-4A0C-A06F-ACD5D3E6F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3" name="AutoShape 10" descr="+">
          <a:extLst>
            <a:ext uri="{FF2B5EF4-FFF2-40B4-BE49-F238E27FC236}">
              <a16:creationId xmlns:a16="http://schemas.microsoft.com/office/drawing/2014/main" id="{C3C63E49-B510-444B-AFFC-D471F877A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4" name="AutoShape 9" descr="+">
          <a:extLst>
            <a:ext uri="{FF2B5EF4-FFF2-40B4-BE49-F238E27FC236}">
              <a16:creationId xmlns:a16="http://schemas.microsoft.com/office/drawing/2014/main" id="{58143CFC-89A8-4B99-BD1C-B867E42B9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5" name="AutoShape 7" descr="+">
          <a:extLst>
            <a:ext uri="{FF2B5EF4-FFF2-40B4-BE49-F238E27FC236}">
              <a16:creationId xmlns:a16="http://schemas.microsoft.com/office/drawing/2014/main" id="{B0E863CA-DD65-4C27-9DC5-C1C50A56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6" name="AutoShape 7" descr="+">
          <a:extLst>
            <a:ext uri="{FF2B5EF4-FFF2-40B4-BE49-F238E27FC236}">
              <a16:creationId xmlns:a16="http://schemas.microsoft.com/office/drawing/2014/main" id="{6DD9F100-C084-48B6-B511-4463E5FA8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7" name="AutoShape 10" descr="+">
          <a:extLst>
            <a:ext uri="{FF2B5EF4-FFF2-40B4-BE49-F238E27FC236}">
              <a16:creationId xmlns:a16="http://schemas.microsoft.com/office/drawing/2014/main" id="{EB3B6B3A-BA87-4676-A490-33D9DEC8B5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8" name="AutoShape 9" descr="+">
          <a:extLst>
            <a:ext uri="{FF2B5EF4-FFF2-40B4-BE49-F238E27FC236}">
              <a16:creationId xmlns:a16="http://schemas.microsoft.com/office/drawing/2014/main" id="{08B8E719-FED8-4D2E-BCEB-6700121E6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9" name="AutoShape 9" descr="+">
          <a:extLst>
            <a:ext uri="{FF2B5EF4-FFF2-40B4-BE49-F238E27FC236}">
              <a16:creationId xmlns:a16="http://schemas.microsoft.com/office/drawing/2014/main" id="{A1450BA3-80AF-40A9-8D9E-BEAAE6D3A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0" name="AutoShape 10" descr="+">
          <a:extLst>
            <a:ext uri="{FF2B5EF4-FFF2-40B4-BE49-F238E27FC236}">
              <a16:creationId xmlns:a16="http://schemas.microsoft.com/office/drawing/2014/main" id="{FCA07295-C36B-49C9-BCBD-09EEB469B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1" name="AutoShape 9" descr="+">
          <a:extLst>
            <a:ext uri="{FF2B5EF4-FFF2-40B4-BE49-F238E27FC236}">
              <a16:creationId xmlns:a16="http://schemas.microsoft.com/office/drawing/2014/main" id="{152DB7A0-CA59-4D4E-A55F-1A4FF9816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42" name="AutoShape 7" descr="+">
          <a:extLst>
            <a:ext uri="{FF2B5EF4-FFF2-40B4-BE49-F238E27FC236}">
              <a16:creationId xmlns:a16="http://schemas.microsoft.com/office/drawing/2014/main" id="{AD6A2C35-D7DB-4668-B5CB-CA0FDEAAB2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3" name="AutoShape 7" descr="+">
          <a:extLst>
            <a:ext uri="{FF2B5EF4-FFF2-40B4-BE49-F238E27FC236}">
              <a16:creationId xmlns:a16="http://schemas.microsoft.com/office/drawing/2014/main" id="{3AF3AF5E-92DB-4D6E-AD12-FA98367C8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4" name="AutoShape 10" descr="+">
          <a:extLst>
            <a:ext uri="{FF2B5EF4-FFF2-40B4-BE49-F238E27FC236}">
              <a16:creationId xmlns:a16="http://schemas.microsoft.com/office/drawing/2014/main" id="{865EC3A1-5E7F-4641-8831-65889C5923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5" name="AutoShape 9" descr="+">
          <a:extLst>
            <a:ext uri="{FF2B5EF4-FFF2-40B4-BE49-F238E27FC236}">
              <a16:creationId xmlns:a16="http://schemas.microsoft.com/office/drawing/2014/main" id="{5A720234-BB54-4617-AB3F-302B4AC9C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6" name="AutoShape 9" descr="+">
          <a:extLst>
            <a:ext uri="{FF2B5EF4-FFF2-40B4-BE49-F238E27FC236}">
              <a16:creationId xmlns:a16="http://schemas.microsoft.com/office/drawing/2014/main" id="{40BB911D-A6BB-4500-923E-FB918454B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7" name="AutoShape 10" descr="+">
          <a:extLst>
            <a:ext uri="{FF2B5EF4-FFF2-40B4-BE49-F238E27FC236}">
              <a16:creationId xmlns:a16="http://schemas.microsoft.com/office/drawing/2014/main" id="{48D62E2E-DD6D-4620-9A53-C5EFC170C7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8" name="AutoShape 9" descr="+">
          <a:extLst>
            <a:ext uri="{FF2B5EF4-FFF2-40B4-BE49-F238E27FC236}">
              <a16:creationId xmlns:a16="http://schemas.microsoft.com/office/drawing/2014/main" id="{E878D762-4E3E-4C55-A625-441549301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9" name="AutoShape 7" descr="+">
          <a:extLst>
            <a:ext uri="{FF2B5EF4-FFF2-40B4-BE49-F238E27FC236}">
              <a16:creationId xmlns:a16="http://schemas.microsoft.com/office/drawing/2014/main" id="{7B58BE60-3CBD-4787-B0C8-3C75C5C645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0" name="AutoShape 7" descr="+">
          <a:extLst>
            <a:ext uri="{FF2B5EF4-FFF2-40B4-BE49-F238E27FC236}">
              <a16:creationId xmlns:a16="http://schemas.microsoft.com/office/drawing/2014/main" id="{17B7000E-0128-4B23-9BE7-BCD8FCAB5D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1" name="AutoShape 10" descr="+">
          <a:extLst>
            <a:ext uri="{FF2B5EF4-FFF2-40B4-BE49-F238E27FC236}">
              <a16:creationId xmlns:a16="http://schemas.microsoft.com/office/drawing/2014/main" id="{6126D20C-4225-4150-A01E-80FC8686C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2" name="AutoShape 9" descr="+">
          <a:extLst>
            <a:ext uri="{FF2B5EF4-FFF2-40B4-BE49-F238E27FC236}">
              <a16:creationId xmlns:a16="http://schemas.microsoft.com/office/drawing/2014/main" id="{BDB1BF5D-FFA5-4CF0-9CA5-1E2FBA054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3" name="AutoShape 9" descr="+">
          <a:extLst>
            <a:ext uri="{FF2B5EF4-FFF2-40B4-BE49-F238E27FC236}">
              <a16:creationId xmlns:a16="http://schemas.microsoft.com/office/drawing/2014/main" id="{8E7A98EB-4340-4206-B3CB-BD867FE2A3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4" name="AutoShape 10" descr="+">
          <a:extLst>
            <a:ext uri="{FF2B5EF4-FFF2-40B4-BE49-F238E27FC236}">
              <a16:creationId xmlns:a16="http://schemas.microsoft.com/office/drawing/2014/main" id="{75FB0CE6-8B42-495E-9C1A-34A8B6E8A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5" name="AutoShape 9" descr="+">
          <a:extLst>
            <a:ext uri="{FF2B5EF4-FFF2-40B4-BE49-F238E27FC236}">
              <a16:creationId xmlns:a16="http://schemas.microsoft.com/office/drawing/2014/main" id="{D6436AB1-5516-48BD-A12D-94EE15E08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6" name="AutoShape 7" descr="+">
          <a:extLst>
            <a:ext uri="{FF2B5EF4-FFF2-40B4-BE49-F238E27FC236}">
              <a16:creationId xmlns:a16="http://schemas.microsoft.com/office/drawing/2014/main" id="{BBD7BA23-4DFF-4864-9230-325923B67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7" name="AutoShape 7" descr="+">
          <a:extLst>
            <a:ext uri="{FF2B5EF4-FFF2-40B4-BE49-F238E27FC236}">
              <a16:creationId xmlns:a16="http://schemas.microsoft.com/office/drawing/2014/main" id="{B42B4BA3-AA25-43B4-8ECC-88DA3C159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8" name="AutoShape 10" descr="+">
          <a:extLst>
            <a:ext uri="{FF2B5EF4-FFF2-40B4-BE49-F238E27FC236}">
              <a16:creationId xmlns:a16="http://schemas.microsoft.com/office/drawing/2014/main" id="{8C7E38E7-F992-4ED7-ACB0-5C4F4A35D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9" name="AutoShape 9" descr="+">
          <a:extLst>
            <a:ext uri="{FF2B5EF4-FFF2-40B4-BE49-F238E27FC236}">
              <a16:creationId xmlns:a16="http://schemas.microsoft.com/office/drawing/2014/main" id="{2E8D38EB-A328-4DA2-890C-094FEF42A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0" name="AutoShape 9" descr="+">
          <a:extLst>
            <a:ext uri="{FF2B5EF4-FFF2-40B4-BE49-F238E27FC236}">
              <a16:creationId xmlns:a16="http://schemas.microsoft.com/office/drawing/2014/main" id="{D8840620-1B3C-4FD5-9D1B-9C464C0E4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1" name="AutoShape 10" descr="+">
          <a:extLst>
            <a:ext uri="{FF2B5EF4-FFF2-40B4-BE49-F238E27FC236}">
              <a16:creationId xmlns:a16="http://schemas.microsoft.com/office/drawing/2014/main" id="{08DFF756-1A92-4E42-BC58-F4C6E28A8E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2" name="AutoShape 9" descr="+">
          <a:extLst>
            <a:ext uri="{FF2B5EF4-FFF2-40B4-BE49-F238E27FC236}">
              <a16:creationId xmlns:a16="http://schemas.microsoft.com/office/drawing/2014/main" id="{2A09B65F-C79A-4426-9852-1B6737B756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3" name="AutoShape 7" descr="+">
          <a:extLst>
            <a:ext uri="{FF2B5EF4-FFF2-40B4-BE49-F238E27FC236}">
              <a16:creationId xmlns:a16="http://schemas.microsoft.com/office/drawing/2014/main" id="{6B7BF08E-96F7-40BA-949B-C3798F4C9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4" name="AutoShape 7" descr="+">
          <a:extLst>
            <a:ext uri="{FF2B5EF4-FFF2-40B4-BE49-F238E27FC236}">
              <a16:creationId xmlns:a16="http://schemas.microsoft.com/office/drawing/2014/main" id="{0F3B3E53-6059-4ED0-A057-313F96D769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5" name="AutoShape 10" descr="+">
          <a:extLst>
            <a:ext uri="{FF2B5EF4-FFF2-40B4-BE49-F238E27FC236}">
              <a16:creationId xmlns:a16="http://schemas.microsoft.com/office/drawing/2014/main" id="{AE4E22A1-EF88-4871-BD03-D469FD6EC4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6" name="AutoShape 9" descr="+">
          <a:extLst>
            <a:ext uri="{FF2B5EF4-FFF2-40B4-BE49-F238E27FC236}">
              <a16:creationId xmlns:a16="http://schemas.microsoft.com/office/drawing/2014/main" id="{7944D5D6-5165-476F-90AD-D4F309D8E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7" name="AutoShape 9" descr="+">
          <a:extLst>
            <a:ext uri="{FF2B5EF4-FFF2-40B4-BE49-F238E27FC236}">
              <a16:creationId xmlns:a16="http://schemas.microsoft.com/office/drawing/2014/main" id="{BCD14815-D1E1-4E80-B578-02F3D4D17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8" name="AutoShape 10" descr="+">
          <a:extLst>
            <a:ext uri="{FF2B5EF4-FFF2-40B4-BE49-F238E27FC236}">
              <a16:creationId xmlns:a16="http://schemas.microsoft.com/office/drawing/2014/main" id="{C434142F-F68F-4D90-906E-BF8A29B410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9" name="AutoShape 9" descr="+">
          <a:extLst>
            <a:ext uri="{FF2B5EF4-FFF2-40B4-BE49-F238E27FC236}">
              <a16:creationId xmlns:a16="http://schemas.microsoft.com/office/drawing/2014/main" id="{50D467EE-0CDF-4D93-AF68-996497A55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70" name="AutoShape 7" descr="+">
          <a:extLst>
            <a:ext uri="{FF2B5EF4-FFF2-40B4-BE49-F238E27FC236}">
              <a16:creationId xmlns:a16="http://schemas.microsoft.com/office/drawing/2014/main" id="{405EB43B-7D37-427E-BEEB-77AF95BD6B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1" name="AutoShape 7" descr="+">
          <a:extLst>
            <a:ext uri="{FF2B5EF4-FFF2-40B4-BE49-F238E27FC236}">
              <a16:creationId xmlns:a16="http://schemas.microsoft.com/office/drawing/2014/main" id="{353B5776-2A7B-49BA-AB42-C0F6CAD0C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2" name="AutoShape 10" descr="+">
          <a:extLst>
            <a:ext uri="{FF2B5EF4-FFF2-40B4-BE49-F238E27FC236}">
              <a16:creationId xmlns:a16="http://schemas.microsoft.com/office/drawing/2014/main" id="{B4774730-7865-4398-8D31-F43A56DF1E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3" name="AutoShape 9" descr="+">
          <a:extLst>
            <a:ext uri="{FF2B5EF4-FFF2-40B4-BE49-F238E27FC236}">
              <a16:creationId xmlns:a16="http://schemas.microsoft.com/office/drawing/2014/main" id="{A31A4412-991D-4D0E-BBB6-1936A1369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4" name="AutoShape 9" descr="+">
          <a:extLst>
            <a:ext uri="{FF2B5EF4-FFF2-40B4-BE49-F238E27FC236}">
              <a16:creationId xmlns:a16="http://schemas.microsoft.com/office/drawing/2014/main" id="{9837FABF-279D-4387-A743-E4EBAA92D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5" name="AutoShape 10" descr="+">
          <a:extLst>
            <a:ext uri="{FF2B5EF4-FFF2-40B4-BE49-F238E27FC236}">
              <a16:creationId xmlns:a16="http://schemas.microsoft.com/office/drawing/2014/main" id="{FD8F68D6-9894-4672-B8D9-4A51482E93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6" name="AutoShape 9" descr="+">
          <a:extLst>
            <a:ext uri="{FF2B5EF4-FFF2-40B4-BE49-F238E27FC236}">
              <a16:creationId xmlns:a16="http://schemas.microsoft.com/office/drawing/2014/main" id="{E409FCE0-88C3-49F0-BAE5-A1C1B9BC1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7" name="AutoShape 7" descr="+">
          <a:extLst>
            <a:ext uri="{FF2B5EF4-FFF2-40B4-BE49-F238E27FC236}">
              <a16:creationId xmlns:a16="http://schemas.microsoft.com/office/drawing/2014/main" id="{236BA73C-5678-42E3-B2B4-F70BE41D2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8" name="AutoShape 7" descr="+">
          <a:extLst>
            <a:ext uri="{FF2B5EF4-FFF2-40B4-BE49-F238E27FC236}">
              <a16:creationId xmlns:a16="http://schemas.microsoft.com/office/drawing/2014/main" id="{77B9D6ED-389B-4272-A7CE-03B5C6F3B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9" name="AutoShape 10" descr="+">
          <a:extLst>
            <a:ext uri="{FF2B5EF4-FFF2-40B4-BE49-F238E27FC236}">
              <a16:creationId xmlns:a16="http://schemas.microsoft.com/office/drawing/2014/main" id="{D92083F8-BE77-409E-9DE3-85ED1AF8C0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0" name="AutoShape 9" descr="+">
          <a:extLst>
            <a:ext uri="{FF2B5EF4-FFF2-40B4-BE49-F238E27FC236}">
              <a16:creationId xmlns:a16="http://schemas.microsoft.com/office/drawing/2014/main" id="{00A201C1-F48A-4A49-92F4-2F83035BE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1" name="AutoShape 9" descr="+">
          <a:extLst>
            <a:ext uri="{FF2B5EF4-FFF2-40B4-BE49-F238E27FC236}">
              <a16:creationId xmlns:a16="http://schemas.microsoft.com/office/drawing/2014/main" id="{E4CA4EC2-D075-43AE-B529-016A109E1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2" name="AutoShape 10" descr="+">
          <a:extLst>
            <a:ext uri="{FF2B5EF4-FFF2-40B4-BE49-F238E27FC236}">
              <a16:creationId xmlns:a16="http://schemas.microsoft.com/office/drawing/2014/main" id="{AD5EF098-4A01-4BE0-84C5-61484A8F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3" name="AutoShape 9" descr="+">
          <a:extLst>
            <a:ext uri="{FF2B5EF4-FFF2-40B4-BE49-F238E27FC236}">
              <a16:creationId xmlns:a16="http://schemas.microsoft.com/office/drawing/2014/main" id="{6D2C6ED1-46D0-4A52-8B47-36D4D5140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4" name="AutoShape 7" descr="+">
          <a:extLst>
            <a:ext uri="{FF2B5EF4-FFF2-40B4-BE49-F238E27FC236}">
              <a16:creationId xmlns:a16="http://schemas.microsoft.com/office/drawing/2014/main" id="{BE5C448F-9C82-4445-A942-E8402FC0B2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5" name="AutoShape 7" descr="+">
          <a:extLst>
            <a:ext uri="{FF2B5EF4-FFF2-40B4-BE49-F238E27FC236}">
              <a16:creationId xmlns:a16="http://schemas.microsoft.com/office/drawing/2014/main" id="{FC0F1AF6-D902-402C-A39C-7B2D2F319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6" name="AutoShape 10" descr="+">
          <a:extLst>
            <a:ext uri="{FF2B5EF4-FFF2-40B4-BE49-F238E27FC236}">
              <a16:creationId xmlns:a16="http://schemas.microsoft.com/office/drawing/2014/main" id="{664C6423-7666-4B49-ACD3-5C1181D82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7" name="AutoShape 9" descr="+">
          <a:extLst>
            <a:ext uri="{FF2B5EF4-FFF2-40B4-BE49-F238E27FC236}">
              <a16:creationId xmlns:a16="http://schemas.microsoft.com/office/drawing/2014/main" id="{8B1065F7-E4FE-4059-8A03-CB174D91C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8" name="AutoShape 9" descr="+">
          <a:extLst>
            <a:ext uri="{FF2B5EF4-FFF2-40B4-BE49-F238E27FC236}">
              <a16:creationId xmlns:a16="http://schemas.microsoft.com/office/drawing/2014/main" id="{A385F349-5584-4434-AAAE-5DDB9AC5E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89" name="AutoShape 10" descr="+">
          <a:extLst>
            <a:ext uri="{FF2B5EF4-FFF2-40B4-BE49-F238E27FC236}">
              <a16:creationId xmlns:a16="http://schemas.microsoft.com/office/drawing/2014/main" id="{5204B60C-56F7-4456-B133-DE6CC5029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0" name="AutoShape 9" descr="+">
          <a:extLst>
            <a:ext uri="{FF2B5EF4-FFF2-40B4-BE49-F238E27FC236}">
              <a16:creationId xmlns:a16="http://schemas.microsoft.com/office/drawing/2014/main" id="{0F45C3B7-5575-4071-B306-7B82B8D68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91" name="AutoShape 7" descr="+">
          <a:extLst>
            <a:ext uri="{FF2B5EF4-FFF2-40B4-BE49-F238E27FC236}">
              <a16:creationId xmlns:a16="http://schemas.microsoft.com/office/drawing/2014/main" id="{54332C92-B06D-4950-B666-667995BC5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2" name="AutoShape 7" descr="+">
          <a:extLst>
            <a:ext uri="{FF2B5EF4-FFF2-40B4-BE49-F238E27FC236}">
              <a16:creationId xmlns:a16="http://schemas.microsoft.com/office/drawing/2014/main" id="{47B86AC3-9F05-4677-9664-97CE4ADBE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3" name="AutoShape 10" descr="+">
          <a:extLst>
            <a:ext uri="{FF2B5EF4-FFF2-40B4-BE49-F238E27FC236}">
              <a16:creationId xmlns:a16="http://schemas.microsoft.com/office/drawing/2014/main" id="{B75E66E5-C512-462F-A2E6-0061CF6E4F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4" name="AutoShape 9" descr="+">
          <a:extLst>
            <a:ext uri="{FF2B5EF4-FFF2-40B4-BE49-F238E27FC236}">
              <a16:creationId xmlns:a16="http://schemas.microsoft.com/office/drawing/2014/main" id="{D0277E67-D5C8-4D36-8163-D1A434126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5" name="AutoShape 9" descr="+">
          <a:extLst>
            <a:ext uri="{FF2B5EF4-FFF2-40B4-BE49-F238E27FC236}">
              <a16:creationId xmlns:a16="http://schemas.microsoft.com/office/drawing/2014/main" id="{FF64C7F3-EAF2-4CD0-9A5D-4BB3B4039D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6" name="AutoShape 10" descr="+">
          <a:extLst>
            <a:ext uri="{FF2B5EF4-FFF2-40B4-BE49-F238E27FC236}">
              <a16:creationId xmlns:a16="http://schemas.microsoft.com/office/drawing/2014/main" id="{29FF4EF4-4096-4F63-BE64-5DF36D633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7" name="AutoShape 9" descr="+">
          <a:extLst>
            <a:ext uri="{FF2B5EF4-FFF2-40B4-BE49-F238E27FC236}">
              <a16:creationId xmlns:a16="http://schemas.microsoft.com/office/drawing/2014/main" id="{5F597F71-4D0E-4FC5-9F86-E13419CD3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8" name="AutoShape 7" descr="+">
          <a:extLst>
            <a:ext uri="{FF2B5EF4-FFF2-40B4-BE49-F238E27FC236}">
              <a16:creationId xmlns:a16="http://schemas.microsoft.com/office/drawing/2014/main" id="{CF078367-F4FE-42F5-9B85-C4459B76F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9" name="AutoShape 7" descr="+">
          <a:extLst>
            <a:ext uri="{FF2B5EF4-FFF2-40B4-BE49-F238E27FC236}">
              <a16:creationId xmlns:a16="http://schemas.microsoft.com/office/drawing/2014/main" id="{12CADA7F-FABB-48E1-AFFE-7F11B84A5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0" name="AutoShape 10" descr="+">
          <a:extLst>
            <a:ext uri="{FF2B5EF4-FFF2-40B4-BE49-F238E27FC236}">
              <a16:creationId xmlns:a16="http://schemas.microsoft.com/office/drawing/2014/main" id="{980D6309-2C47-4620-B879-727A5A62BB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1" name="AutoShape 9" descr="+">
          <a:extLst>
            <a:ext uri="{FF2B5EF4-FFF2-40B4-BE49-F238E27FC236}">
              <a16:creationId xmlns:a16="http://schemas.microsoft.com/office/drawing/2014/main" id="{C315008E-1662-4907-A850-7CEB0AE04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2" name="AutoShape 9" descr="+">
          <a:extLst>
            <a:ext uri="{FF2B5EF4-FFF2-40B4-BE49-F238E27FC236}">
              <a16:creationId xmlns:a16="http://schemas.microsoft.com/office/drawing/2014/main" id="{9BECA648-E490-4C85-9F7C-F6BC6FC86B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3" name="AutoShape 10" descr="+">
          <a:extLst>
            <a:ext uri="{FF2B5EF4-FFF2-40B4-BE49-F238E27FC236}">
              <a16:creationId xmlns:a16="http://schemas.microsoft.com/office/drawing/2014/main" id="{363429C1-9461-48D2-A67E-549F293C3E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4" name="AutoShape 9" descr="+">
          <a:extLst>
            <a:ext uri="{FF2B5EF4-FFF2-40B4-BE49-F238E27FC236}">
              <a16:creationId xmlns:a16="http://schemas.microsoft.com/office/drawing/2014/main" id="{FB2DAFF9-0C8F-45FE-AE1C-FE9101F839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5" name="AutoShape 7" descr="+">
          <a:extLst>
            <a:ext uri="{FF2B5EF4-FFF2-40B4-BE49-F238E27FC236}">
              <a16:creationId xmlns:a16="http://schemas.microsoft.com/office/drawing/2014/main" id="{496D4564-CEA8-4A9D-BFB8-3EB4DA697A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6" name="AutoShape 7" descr="+">
          <a:extLst>
            <a:ext uri="{FF2B5EF4-FFF2-40B4-BE49-F238E27FC236}">
              <a16:creationId xmlns:a16="http://schemas.microsoft.com/office/drawing/2014/main" id="{69D24B77-DD50-428D-94B2-5DCFA086F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7" name="AutoShape 10" descr="+">
          <a:extLst>
            <a:ext uri="{FF2B5EF4-FFF2-40B4-BE49-F238E27FC236}">
              <a16:creationId xmlns:a16="http://schemas.microsoft.com/office/drawing/2014/main" id="{3DACF0E3-97E9-4443-9CDD-2A259B9D8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8" name="AutoShape 9" descr="+">
          <a:extLst>
            <a:ext uri="{FF2B5EF4-FFF2-40B4-BE49-F238E27FC236}">
              <a16:creationId xmlns:a16="http://schemas.microsoft.com/office/drawing/2014/main" id="{07243A9F-85DC-46A3-9D4C-E0496F46D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9" name="AutoShape 9" descr="+">
          <a:extLst>
            <a:ext uri="{FF2B5EF4-FFF2-40B4-BE49-F238E27FC236}">
              <a16:creationId xmlns:a16="http://schemas.microsoft.com/office/drawing/2014/main" id="{A856D1F8-5A6F-4B40-BE80-CC8B3FE87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0" name="AutoShape 10" descr="+">
          <a:extLst>
            <a:ext uri="{FF2B5EF4-FFF2-40B4-BE49-F238E27FC236}">
              <a16:creationId xmlns:a16="http://schemas.microsoft.com/office/drawing/2014/main" id="{7637F52C-FC10-47C8-9A9E-F05B5B8E3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1" name="AutoShape 9" descr="+">
          <a:extLst>
            <a:ext uri="{FF2B5EF4-FFF2-40B4-BE49-F238E27FC236}">
              <a16:creationId xmlns:a16="http://schemas.microsoft.com/office/drawing/2014/main" id="{3EE5A019-A5D1-42F1-9F92-3CEE0BFDA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12" name="AutoShape 7" descr="+">
          <a:extLst>
            <a:ext uri="{FF2B5EF4-FFF2-40B4-BE49-F238E27FC236}">
              <a16:creationId xmlns:a16="http://schemas.microsoft.com/office/drawing/2014/main" id="{06C81AC7-A7F8-4681-994E-099F6834E0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3" name="AutoShape 7" descr="+">
          <a:extLst>
            <a:ext uri="{FF2B5EF4-FFF2-40B4-BE49-F238E27FC236}">
              <a16:creationId xmlns:a16="http://schemas.microsoft.com/office/drawing/2014/main" id="{26A14FDA-C05D-4A86-845D-6FA0637669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4" name="AutoShape 10" descr="+">
          <a:extLst>
            <a:ext uri="{FF2B5EF4-FFF2-40B4-BE49-F238E27FC236}">
              <a16:creationId xmlns:a16="http://schemas.microsoft.com/office/drawing/2014/main" id="{B4BCEEED-D0D2-4F60-B6EC-78F9B2ABF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5" name="AutoShape 9" descr="+">
          <a:extLst>
            <a:ext uri="{FF2B5EF4-FFF2-40B4-BE49-F238E27FC236}">
              <a16:creationId xmlns:a16="http://schemas.microsoft.com/office/drawing/2014/main" id="{69CB6671-D27C-4E62-AFC2-C66F12BA55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6" name="AutoShape 9" descr="+">
          <a:extLst>
            <a:ext uri="{FF2B5EF4-FFF2-40B4-BE49-F238E27FC236}">
              <a16:creationId xmlns:a16="http://schemas.microsoft.com/office/drawing/2014/main" id="{E7F90BA5-EEE7-459B-AA43-E1A73FE63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7" name="AutoShape 10" descr="+">
          <a:extLst>
            <a:ext uri="{FF2B5EF4-FFF2-40B4-BE49-F238E27FC236}">
              <a16:creationId xmlns:a16="http://schemas.microsoft.com/office/drawing/2014/main" id="{687E34B7-2339-4EBC-AD60-F741ADF9A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8" name="AutoShape 9" descr="+">
          <a:extLst>
            <a:ext uri="{FF2B5EF4-FFF2-40B4-BE49-F238E27FC236}">
              <a16:creationId xmlns:a16="http://schemas.microsoft.com/office/drawing/2014/main" id="{D9354B98-2DE7-4949-BC2D-A68C438D9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9" name="AutoShape 7" descr="+">
          <a:extLst>
            <a:ext uri="{FF2B5EF4-FFF2-40B4-BE49-F238E27FC236}">
              <a16:creationId xmlns:a16="http://schemas.microsoft.com/office/drawing/2014/main" id="{82864887-5E8F-4926-9859-36AC2114B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20" name="AutoShape 7" descr="+">
          <a:extLst>
            <a:ext uri="{FF2B5EF4-FFF2-40B4-BE49-F238E27FC236}">
              <a16:creationId xmlns:a16="http://schemas.microsoft.com/office/drawing/2014/main" id="{1646C16D-2DDF-4ED0-AFEB-F9E56EAEA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1" name="AutoShape 10" descr="+">
          <a:extLst>
            <a:ext uri="{FF2B5EF4-FFF2-40B4-BE49-F238E27FC236}">
              <a16:creationId xmlns:a16="http://schemas.microsoft.com/office/drawing/2014/main" id="{C3C82A9E-33A7-44D3-A3FB-CE04CD6B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2" name="AutoShape 9" descr="+">
          <a:extLst>
            <a:ext uri="{FF2B5EF4-FFF2-40B4-BE49-F238E27FC236}">
              <a16:creationId xmlns:a16="http://schemas.microsoft.com/office/drawing/2014/main" id="{15F90D18-BBBC-41BB-BB70-9FF502977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3" name="AutoShape 9" descr="+">
          <a:extLst>
            <a:ext uri="{FF2B5EF4-FFF2-40B4-BE49-F238E27FC236}">
              <a16:creationId xmlns:a16="http://schemas.microsoft.com/office/drawing/2014/main" id="{5510289D-E91D-4198-89B5-81C798115D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4" name="AutoShape 10" descr="+">
          <a:extLst>
            <a:ext uri="{FF2B5EF4-FFF2-40B4-BE49-F238E27FC236}">
              <a16:creationId xmlns:a16="http://schemas.microsoft.com/office/drawing/2014/main" id="{FA8BA1D0-0909-4A92-95ED-706F29127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5" name="AutoShape 9" descr="+">
          <a:extLst>
            <a:ext uri="{FF2B5EF4-FFF2-40B4-BE49-F238E27FC236}">
              <a16:creationId xmlns:a16="http://schemas.microsoft.com/office/drawing/2014/main" id="{BF600140-BF04-4B86-9432-8CFE0D7E8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6" name="AutoShape 7" descr="+">
          <a:extLst>
            <a:ext uri="{FF2B5EF4-FFF2-40B4-BE49-F238E27FC236}">
              <a16:creationId xmlns:a16="http://schemas.microsoft.com/office/drawing/2014/main" id="{207AA0FC-1B69-4FDF-B4FB-D02715A2F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7" name="AutoShape 7" descr="+">
          <a:extLst>
            <a:ext uri="{FF2B5EF4-FFF2-40B4-BE49-F238E27FC236}">
              <a16:creationId xmlns:a16="http://schemas.microsoft.com/office/drawing/2014/main" id="{B2F5DF1A-FAA5-4842-B5EF-EAE227DDC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8" name="AutoShape 10" descr="+">
          <a:extLst>
            <a:ext uri="{FF2B5EF4-FFF2-40B4-BE49-F238E27FC236}">
              <a16:creationId xmlns:a16="http://schemas.microsoft.com/office/drawing/2014/main" id="{6A0A3D12-BCDF-450A-9322-C188724791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9" name="AutoShape 9" descr="+">
          <a:extLst>
            <a:ext uri="{FF2B5EF4-FFF2-40B4-BE49-F238E27FC236}">
              <a16:creationId xmlns:a16="http://schemas.microsoft.com/office/drawing/2014/main" id="{0328C3D7-D743-4BA0-A968-5F8F9DF78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0" name="AutoShape 9" descr="+">
          <a:extLst>
            <a:ext uri="{FF2B5EF4-FFF2-40B4-BE49-F238E27FC236}">
              <a16:creationId xmlns:a16="http://schemas.microsoft.com/office/drawing/2014/main" id="{441C166F-2D08-4FFA-9374-FD416040C6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1" name="AutoShape 10" descr="+">
          <a:extLst>
            <a:ext uri="{FF2B5EF4-FFF2-40B4-BE49-F238E27FC236}">
              <a16:creationId xmlns:a16="http://schemas.microsoft.com/office/drawing/2014/main" id="{3409208C-F38D-458A-B648-A26D687508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2" name="AutoShape 9" descr="+">
          <a:extLst>
            <a:ext uri="{FF2B5EF4-FFF2-40B4-BE49-F238E27FC236}">
              <a16:creationId xmlns:a16="http://schemas.microsoft.com/office/drawing/2014/main" id="{35CE0A75-2119-427E-B736-E450C3A9BF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3" name="AutoShape 7" descr="+">
          <a:extLst>
            <a:ext uri="{FF2B5EF4-FFF2-40B4-BE49-F238E27FC236}">
              <a16:creationId xmlns:a16="http://schemas.microsoft.com/office/drawing/2014/main" id="{F0DFBECD-0721-4887-83FD-CC8028473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4" name="AutoShape 7" descr="+">
          <a:extLst>
            <a:ext uri="{FF2B5EF4-FFF2-40B4-BE49-F238E27FC236}">
              <a16:creationId xmlns:a16="http://schemas.microsoft.com/office/drawing/2014/main" id="{F5708793-4503-490F-935F-E697630E5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5" name="AutoShape 10" descr="+">
          <a:extLst>
            <a:ext uri="{FF2B5EF4-FFF2-40B4-BE49-F238E27FC236}">
              <a16:creationId xmlns:a16="http://schemas.microsoft.com/office/drawing/2014/main" id="{FA477EC2-91EC-4EF2-BFD3-120DFA6160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6" name="AutoShape 9" descr="+">
          <a:extLst>
            <a:ext uri="{FF2B5EF4-FFF2-40B4-BE49-F238E27FC236}">
              <a16:creationId xmlns:a16="http://schemas.microsoft.com/office/drawing/2014/main" id="{72BF5B20-6EBB-453A-AA4F-DF61ABFA4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7" name="AutoShape 9" descr="+">
          <a:extLst>
            <a:ext uri="{FF2B5EF4-FFF2-40B4-BE49-F238E27FC236}">
              <a16:creationId xmlns:a16="http://schemas.microsoft.com/office/drawing/2014/main" id="{CD3E39E2-2850-48E4-9693-3E3D85687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8" name="AutoShape 10" descr="+">
          <a:extLst>
            <a:ext uri="{FF2B5EF4-FFF2-40B4-BE49-F238E27FC236}">
              <a16:creationId xmlns:a16="http://schemas.microsoft.com/office/drawing/2014/main" id="{621EBB34-7642-437B-B3E3-1CCDB54FF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9" name="AutoShape 9" descr="+">
          <a:extLst>
            <a:ext uri="{FF2B5EF4-FFF2-40B4-BE49-F238E27FC236}">
              <a16:creationId xmlns:a16="http://schemas.microsoft.com/office/drawing/2014/main" id="{33190026-CF58-4D2E-9CCC-1BBD8EDCB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40" name="AutoShape 7" descr="+">
          <a:extLst>
            <a:ext uri="{FF2B5EF4-FFF2-40B4-BE49-F238E27FC236}">
              <a16:creationId xmlns:a16="http://schemas.microsoft.com/office/drawing/2014/main" id="{EFA437F9-1363-4FFF-9027-653DAA4B8B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1" name="AutoShape 7" descr="+">
          <a:extLst>
            <a:ext uri="{FF2B5EF4-FFF2-40B4-BE49-F238E27FC236}">
              <a16:creationId xmlns:a16="http://schemas.microsoft.com/office/drawing/2014/main" id="{5DE1F972-A3A7-47C2-AB24-DFDD8F0EC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2" name="AutoShape 10" descr="+">
          <a:extLst>
            <a:ext uri="{FF2B5EF4-FFF2-40B4-BE49-F238E27FC236}">
              <a16:creationId xmlns:a16="http://schemas.microsoft.com/office/drawing/2014/main" id="{8B773735-C60B-4E5F-B01A-0615DDD16D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3" name="AutoShape 9" descr="+">
          <a:extLst>
            <a:ext uri="{FF2B5EF4-FFF2-40B4-BE49-F238E27FC236}">
              <a16:creationId xmlns:a16="http://schemas.microsoft.com/office/drawing/2014/main" id="{765AE756-9233-4EE3-BE11-35E89E124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4" name="AutoShape 9" descr="+">
          <a:extLst>
            <a:ext uri="{FF2B5EF4-FFF2-40B4-BE49-F238E27FC236}">
              <a16:creationId xmlns:a16="http://schemas.microsoft.com/office/drawing/2014/main" id="{0EB72275-3624-4172-B422-F6B921ACA7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5" name="AutoShape 10" descr="+">
          <a:extLst>
            <a:ext uri="{FF2B5EF4-FFF2-40B4-BE49-F238E27FC236}">
              <a16:creationId xmlns:a16="http://schemas.microsoft.com/office/drawing/2014/main" id="{CCE60644-916F-4B20-B460-EB57D3868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6" name="AutoShape 9" descr="+">
          <a:extLst>
            <a:ext uri="{FF2B5EF4-FFF2-40B4-BE49-F238E27FC236}">
              <a16:creationId xmlns:a16="http://schemas.microsoft.com/office/drawing/2014/main" id="{A6071B66-1F0F-4052-BDFB-9A610AFB1A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7" name="AutoShape 7" descr="+">
          <a:extLst>
            <a:ext uri="{FF2B5EF4-FFF2-40B4-BE49-F238E27FC236}">
              <a16:creationId xmlns:a16="http://schemas.microsoft.com/office/drawing/2014/main" id="{BFF9252D-E52C-430E-B83F-FF82654CDF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8" name="AutoShape 7" descr="+">
          <a:extLst>
            <a:ext uri="{FF2B5EF4-FFF2-40B4-BE49-F238E27FC236}">
              <a16:creationId xmlns:a16="http://schemas.microsoft.com/office/drawing/2014/main" id="{3C7601E5-8F3A-4523-80A3-40AF33C8E3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9" name="AutoShape 10" descr="+">
          <a:extLst>
            <a:ext uri="{FF2B5EF4-FFF2-40B4-BE49-F238E27FC236}">
              <a16:creationId xmlns:a16="http://schemas.microsoft.com/office/drawing/2014/main" id="{1C22DB6D-D9A3-4DA2-969E-D65163E57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0" name="AutoShape 9" descr="+">
          <a:extLst>
            <a:ext uri="{FF2B5EF4-FFF2-40B4-BE49-F238E27FC236}">
              <a16:creationId xmlns:a16="http://schemas.microsoft.com/office/drawing/2014/main" id="{A663CBE0-699C-4ACD-A77C-73B87570C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1" name="AutoShape 9" descr="+">
          <a:extLst>
            <a:ext uri="{FF2B5EF4-FFF2-40B4-BE49-F238E27FC236}">
              <a16:creationId xmlns:a16="http://schemas.microsoft.com/office/drawing/2014/main" id="{00F79075-3717-4B10-B179-922EB0BB9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2" name="AutoShape 10" descr="+">
          <a:extLst>
            <a:ext uri="{FF2B5EF4-FFF2-40B4-BE49-F238E27FC236}">
              <a16:creationId xmlns:a16="http://schemas.microsoft.com/office/drawing/2014/main" id="{BCA70C12-F34D-4818-B61B-0B3888FC2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3" name="AutoShape 9" descr="+">
          <a:extLst>
            <a:ext uri="{FF2B5EF4-FFF2-40B4-BE49-F238E27FC236}">
              <a16:creationId xmlns:a16="http://schemas.microsoft.com/office/drawing/2014/main" id="{D5EED474-E656-44C7-8300-20DA27FFAD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4" name="AutoShape 7" descr="+">
          <a:extLst>
            <a:ext uri="{FF2B5EF4-FFF2-40B4-BE49-F238E27FC236}">
              <a16:creationId xmlns:a16="http://schemas.microsoft.com/office/drawing/2014/main" id="{68923199-D923-4FAD-9FA3-7314547BAF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5" name="AutoShape 7" descr="+">
          <a:extLst>
            <a:ext uri="{FF2B5EF4-FFF2-40B4-BE49-F238E27FC236}">
              <a16:creationId xmlns:a16="http://schemas.microsoft.com/office/drawing/2014/main" id="{D3CFFAC3-88C1-419E-A35E-14B46B794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6" name="AutoShape 10" descr="+">
          <a:extLst>
            <a:ext uri="{FF2B5EF4-FFF2-40B4-BE49-F238E27FC236}">
              <a16:creationId xmlns:a16="http://schemas.microsoft.com/office/drawing/2014/main" id="{8EEB15C3-447E-4271-8C8D-3A39F0FFD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7" name="AutoShape 9" descr="+">
          <a:extLst>
            <a:ext uri="{FF2B5EF4-FFF2-40B4-BE49-F238E27FC236}">
              <a16:creationId xmlns:a16="http://schemas.microsoft.com/office/drawing/2014/main" id="{FD44926C-F2AD-494B-A97A-6CC8EB2EE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8" name="AutoShape 9" descr="+">
          <a:extLst>
            <a:ext uri="{FF2B5EF4-FFF2-40B4-BE49-F238E27FC236}">
              <a16:creationId xmlns:a16="http://schemas.microsoft.com/office/drawing/2014/main" id="{BF76D91E-59B1-4079-9E54-3E46EE2758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59" name="AutoShape 10" descr="+">
          <a:extLst>
            <a:ext uri="{FF2B5EF4-FFF2-40B4-BE49-F238E27FC236}">
              <a16:creationId xmlns:a16="http://schemas.microsoft.com/office/drawing/2014/main" id="{78EFE575-8996-433B-97C3-1CFA2ECAB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0" name="AutoShape 9" descr="+">
          <a:extLst>
            <a:ext uri="{FF2B5EF4-FFF2-40B4-BE49-F238E27FC236}">
              <a16:creationId xmlns:a16="http://schemas.microsoft.com/office/drawing/2014/main" id="{11AC03E2-37A7-4F64-B515-F9B8907F1E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61" name="AutoShape 7" descr="+">
          <a:extLst>
            <a:ext uri="{FF2B5EF4-FFF2-40B4-BE49-F238E27FC236}">
              <a16:creationId xmlns:a16="http://schemas.microsoft.com/office/drawing/2014/main" id="{48F4433E-1EC6-4490-A71F-4711BE149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2" name="AutoShape 7" descr="+">
          <a:extLst>
            <a:ext uri="{FF2B5EF4-FFF2-40B4-BE49-F238E27FC236}">
              <a16:creationId xmlns:a16="http://schemas.microsoft.com/office/drawing/2014/main" id="{AB127730-7BCF-4321-9FBE-10F0B50169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3" name="AutoShape 10" descr="+">
          <a:extLst>
            <a:ext uri="{FF2B5EF4-FFF2-40B4-BE49-F238E27FC236}">
              <a16:creationId xmlns:a16="http://schemas.microsoft.com/office/drawing/2014/main" id="{C08BA073-096A-492E-A849-B6AAD8F3C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4" name="AutoShape 9" descr="+">
          <a:extLst>
            <a:ext uri="{FF2B5EF4-FFF2-40B4-BE49-F238E27FC236}">
              <a16:creationId xmlns:a16="http://schemas.microsoft.com/office/drawing/2014/main" id="{E0953DEE-5026-4D21-9308-92A8E466F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5" name="AutoShape 9" descr="+">
          <a:extLst>
            <a:ext uri="{FF2B5EF4-FFF2-40B4-BE49-F238E27FC236}">
              <a16:creationId xmlns:a16="http://schemas.microsoft.com/office/drawing/2014/main" id="{645E8514-3AC6-4EEE-9C0F-C16F06977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6" name="AutoShape 10" descr="+">
          <a:extLst>
            <a:ext uri="{FF2B5EF4-FFF2-40B4-BE49-F238E27FC236}">
              <a16:creationId xmlns:a16="http://schemas.microsoft.com/office/drawing/2014/main" id="{1ADD670A-C5C6-4726-8A9B-DAE11D535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7" name="AutoShape 9" descr="+">
          <a:extLst>
            <a:ext uri="{FF2B5EF4-FFF2-40B4-BE49-F238E27FC236}">
              <a16:creationId xmlns:a16="http://schemas.microsoft.com/office/drawing/2014/main" id="{081E4BF7-A174-4184-B0B1-0403A84D8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8" name="AutoShape 7" descr="+">
          <a:extLst>
            <a:ext uri="{FF2B5EF4-FFF2-40B4-BE49-F238E27FC236}">
              <a16:creationId xmlns:a16="http://schemas.microsoft.com/office/drawing/2014/main" id="{49360C1B-511F-483D-BE13-17BE7AC74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9" name="AutoShape 7" descr="+">
          <a:extLst>
            <a:ext uri="{FF2B5EF4-FFF2-40B4-BE49-F238E27FC236}">
              <a16:creationId xmlns:a16="http://schemas.microsoft.com/office/drawing/2014/main" id="{25A3F07F-48D2-4FC3-A63B-389A88FE1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0" name="AutoShape 10" descr="+">
          <a:extLst>
            <a:ext uri="{FF2B5EF4-FFF2-40B4-BE49-F238E27FC236}">
              <a16:creationId xmlns:a16="http://schemas.microsoft.com/office/drawing/2014/main" id="{14CB06FF-5A0C-4532-9D6F-890142E29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1" name="AutoShape 9" descr="+">
          <a:extLst>
            <a:ext uri="{FF2B5EF4-FFF2-40B4-BE49-F238E27FC236}">
              <a16:creationId xmlns:a16="http://schemas.microsoft.com/office/drawing/2014/main" id="{6C8550C0-F850-4DA9-8DF0-A286C4D373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2" name="AutoShape 9" descr="+">
          <a:extLst>
            <a:ext uri="{FF2B5EF4-FFF2-40B4-BE49-F238E27FC236}">
              <a16:creationId xmlns:a16="http://schemas.microsoft.com/office/drawing/2014/main" id="{8FBC035C-2C1F-43E3-BA71-A29A487FB0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3" name="AutoShape 10" descr="+">
          <a:extLst>
            <a:ext uri="{FF2B5EF4-FFF2-40B4-BE49-F238E27FC236}">
              <a16:creationId xmlns:a16="http://schemas.microsoft.com/office/drawing/2014/main" id="{027AF981-827C-4CE0-B450-DF3F4D96CC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4" name="AutoShape 9" descr="+">
          <a:extLst>
            <a:ext uri="{FF2B5EF4-FFF2-40B4-BE49-F238E27FC236}">
              <a16:creationId xmlns:a16="http://schemas.microsoft.com/office/drawing/2014/main" id="{89072804-A996-4670-A410-05092370C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5" name="AutoShape 7" descr="+">
          <a:extLst>
            <a:ext uri="{FF2B5EF4-FFF2-40B4-BE49-F238E27FC236}">
              <a16:creationId xmlns:a16="http://schemas.microsoft.com/office/drawing/2014/main" id="{98433ED0-15F0-46C6-BA5C-8BBC13D92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6" name="AutoShape 7" descr="+">
          <a:extLst>
            <a:ext uri="{FF2B5EF4-FFF2-40B4-BE49-F238E27FC236}">
              <a16:creationId xmlns:a16="http://schemas.microsoft.com/office/drawing/2014/main" id="{7B364FC5-4CB3-4B97-9A5E-9DE4ED5275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7" name="AutoShape 10" descr="+">
          <a:extLst>
            <a:ext uri="{FF2B5EF4-FFF2-40B4-BE49-F238E27FC236}">
              <a16:creationId xmlns:a16="http://schemas.microsoft.com/office/drawing/2014/main" id="{B208F3EC-E3B3-40AB-AE28-CFE0BA493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8" name="AutoShape 9" descr="+">
          <a:extLst>
            <a:ext uri="{FF2B5EF4-FFF2-40B4-BE49-F238E27FC236}">
              <a16:creationId xmlns:a16="http://schemas.microsoft.com/office/drawing/2014/main" id="{AC2194A2-8F85-4177-8E56-D49A35B039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9" name="AutoShape 9" descr="+">
          <a:extLst>
            <a:ext uri="{FF2B5EF4-FFF2-40B4-BE49-F238E27FC236}">
              <a16:creationId xmlns:a16="http://schemas.microsoft.com/office/drawing/2014/main" id="{AA575E87-16A9-4FF9-B11E-556C169D1A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0" name="AutoShape 10" descr="+">
          <a:extLst>
            <a:ext uri="{FF2B5EF4-FFF2-40B4-BE49-F238E27FC236}">
              <a16:creationId xmlns:a16="http://schemas.microsoft.com/office/drawing/2014/main" id="{ADE2ED8D-E694-4C04-A240-B42E921D85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1" name="AutoShape 9" descr="+">
          <a:extLst>
            <a:ext uri="{FF2B5EF4-FFF2-40B4-BE49-F238E27FC236}">
              <a16:creationId xmlns:a16="http://schemas.microsoft.com/office/drawing/2014/main" id="{1F9A0D72-81B3-49D0-8502-2D76DB3FF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82" name="AutoShape 7" descr="+">
          <a:extLst>
            <a:ext uri="{FF2B5EF4-FFF2-40B4-BE49-F238E27FC236}">
              <a16:creationId xmlns:a16="http://schemas.microsoft.com/office/drawing/2014/main" id="{98463AE9-A0A5-4E83-911F-08DA93512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3" name="AutoShape 7" descr="+">
          <a:extLst>
            <a:ext uri="{FF2B5EF4-FFF2-40B4-BE49-F238E27FC236}">
              <a16:creationId xmlns:a16="http://schemas.microsoft.com/office/drawing/2014/main" id="{B8052A80-737E-4675-940E-56EB5B36A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4" name="AutoShape 10" descr="+">
          <a:extLst>
            <a:ext uri="{FF2B5EF4-FFF2-40B4-BE49-F238E27FC236}">
              <a16:creationId xmlns:a16="http://schemas.microsoft.com/office/drawing/2014/main" id="{4F2C1A6A-F9BC-4D20-B37D-2AADCBE39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5" name="AutoShape 9" descr="+">
          <a:extLst>
            <a:ext uri="{FF2B5EF4-FFF2-40B4-BE49-F238E27FC236}">
              <a16:creationId xmlns:a16="http://schemas.microsoft.com/office/drawing/2014/main" id="{1D8CE9E6-36EA-47FD-B670-E2B540C4D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6" name="AutoShape 9" descr="+">
          <a:extLst>
            <a:ext uri="{FF2B5EF4-FFF2-40B4-BE49-F238E27FC236}">
              <a16:creationId xmlns:a16="http://schemas.microsoft.com/office/drawing/2014/main" id="{E3CC7798-370E-4BDC-9E12-6EC62C19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7" name="AutoShape 10" descr="+">
          <a:extLst>
            <a:ext uri="{FF2B5EF4-FFF2-40B4-BE49-F238E27FC236}">
              <a16:creationId xmlns:a16="http://schemas.microsoft.com/office/drawing/2014/main" id="{FCB986FC-1913-4B1E-A4B2-ADE1D8A56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8" name="AutoShape 9" descr="+">
          <a:extLst>
            <a:ext uri="{FF2B5EF4-FFF2-40B4-BE49-F238E27FC236}">
              <a16:creationId xmlns:a16="http://schemas.microsoft.com/office/drawing/2014/main" id="{C3EDF4AC-E805-4C9F-9BCF-0853144935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9" name="AutoShape 7" descr="+">
          <a:extLst>
            <a:ext uri="{FF2B5EF4-FFF2-40B4-BE49-F238E27FC236}">
              <a16:creationId xmlns:a16="http://schemas.microsoft.com/office/drawing/2014/main" id="{E9440DB8-D857-467F-ADB2-6CE3792343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0" name="AutoShape 7" descr="+">
          <a:extLst>
            <a:ext uri="{FF2B5EF4-FFF2-40B4-BE49-F238E27FC236}">
              <a16:creationId xmlns:a16="http://schemas.microsoft.com/office/drawing/2014/main" id="{E14E3E21-6C32-46A4-BB28-32979D23E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1" name="AutoShape 10" descr="+">
          <a:extLst>
            <a:ext uri="{FF2B5EF4-FFF2-40B4-BE49-F238E27FC236}">
              <a16:creationId xmlns:a16="http://schemas.microsoft.com/office/drawing/2014/main" id="{634CFE3C-9702-4A7A-AE6D-E0B7FF2EC8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2" name="AutoShape 9" descr="+">
          <a:extLst>
            <a:ext uri="{FF2B5EF4-FFF2-40B4-BE49-F238E27FC236}">
              <a16:creationId xmlns:a16="http://schemas.microsoft.com/office/drawing/2014/main" id="{4F33B01A-E3B8-4169-8967-373CD88AC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3" name="AutoShape 9" descr="+">
          <a:extLst>
            <a:ext uri="{FF2B5EF4-FFF2-40B4-BE49-F238E27FC236}">
              <a16:creationId xmlns:a16="http://schemas.microsoft.com/office/drawing/2014/main" id="{E1ED08EF-7FFD-447E-995E-19E36B0E6B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4" name="AutoShape 10" descr="+">
          <a:extLst>
            <a:ext uri="{FF2B5EF4-FFF2-40B4-BE49-F238E27FC236}">
              <a16:creationId xmlns:a16="http://schemas.microsoft.com/office/drawing/2014/main" id="{C136733A-5F15-46F9-B20A-229E003C18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5" name="AutoShape 9" descr="+">
          <a:extLst>
            <a:ext uri="{FF2B5EF4-FFF2-40B4-BE49-F238E27FC236}">
              <a16:creationId xmlns:a16="http://schemas.microsoft.com/office/drawing/2014/main" id="{2D2104F4-F0B5-4E74-B0BC-3FF9FB29B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6" name="AutoShape 7" descr="+">
          <a:extLst>
            <a:ext uri="{FF2B5EF4-FFF2-40B4-BE49-F238E27FC236}">
              <a16:creationId xmlns:a16="http://schemas.microsoft.com/office/drawing/2014/main" id="{4085B2F0-C72E-46F8-A5DC-00FBBCEFB3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7" name="AutoShape 10" descr="+">
          <a:extLst>
            <a:ext uri="{FF2B5EF4-FFF2-40B4-BE49-F238E27FC236}">
              <a16:creationId xmlns:a16="http://schemas.microsoft.com/office/drawing/2014/main" id="{23393215-041C-48BA-A300-1D58352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8" name="AutoShape 9" descr="+">
          <a:extLst>
            <a:ext uri="{FF2B5EF4-FFF2-40B4-BE49-F238E27FC236}">
              <a16:creationId xmlns:a16="http://schemas.microsoft.com/office/drawing/2014/main" id="{2528CDE9-A804-4C76-A313-F042FE18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9" name="AutoShape 9" descr="+">
          <a:extLst>
            <a:ext uri="{FF2B5EF4-FFF2-40B4-BE49-F238E27FC236}">
              <a16:creationId xmlns:a16="http://schemas.microsoft.com/office/drawing/2014/main" id="{3FCEA18C-8DEF-47AD-85AB-C4B8962A33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0" name="AutoShape 10" descr="+">
          <a:extLst>
            <a:ext uri="{FF2B5EF4-FFF2-40B4-BE49-F238E27FC236}">
              <a16:creationId xmlns:a16="http://schemas.microsoft.com/office/drawing/2014/main" id="{F7BE1ACA-9533-43BF-B1BB-27EB67A57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1" name="AutoShape 9" descr="+">
          <a:extLst>
            <a:ext uri="{FF2B5EF4-FFF2-40B4-BE49-F238E27FC236}">
              <a16:creationId xmlns:a16="http://schemas.microsoft.com/office/drawing/2014/main" id="{647B67F7-CD7D-44D6-B922-CBAA6E059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02" name="AutoShape 7" descr="+">
          <a:extLst>
            <a:ext uri="{FF2B5EF4-FFF2-40B4-BE49-F238E27FC236}">
              <a16:creationId xmlns:a16="http://schemas.microsoft.com/office/drawing/2014/main" id="{1F67130B-82BC-4D70-ABCE-3649F86D3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3" name="AutoShape 7" descr="+">
          <a:extLst>
            <a:ext uri="{FF2B5EF4-FFF2-40B4-BE49-F238E27FC236}">
              <a16:creationId xmlns:a16="http://schemas.microsoft.com/office/drawing/2014/main" id="{723538E7-013E-404E-B4FD-20622D143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4" name="AutoShape 10" descr="+">
          <a:extLst>
            <a:ext uri="{FF2B5EF4-FFF2-40B4-BE49-F238E27FC236}">
              <a16:creationId xmlns:a16="http://schemas.microsoft.com/office/drawing/2014/main" id="{631EC9D5-9772-472D-857E-868FCA2A6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5" name="AutoShape 9" descr="+">
          <a:extLst>
            <a:ext uri="{FF2B5EF4-FFF2-40B4-BE49-F238E27FC236}">
              <a16:creationId xmlns:a16="http://schemas.microsoft.com/office/drawing/2014/main" id="{4B196B57-60C9-4348-BC9F-90451B71C2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6" name="AutoShape 9" descr="+">
          <a:extLst>
            <a:ext uri="{FF2B5EF4-FFF2-40B4-BE49-F238E27FC236}">
              <a16:creationId xmlns:a16="http://schemas.microsoft.com/office/drawing/2014/main" id="{6A89EB05-FD71-4A7A-9C19-87F7DC7041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7" name="AutoShape 10" descr="+">
          <a:extLst>
            <a:ext uri="{FF2B5EF4-FFF2-40B4-BE49-F238E27FC236}">
              <a16:creationId xmlns:a16="http://schemas.microsoft.com/office/drawing/2014/main" id="{9DBB5542-5A76-46E2-A8A3-0382144100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8" name="AutoShape 9" descr="+">
          <a:extLst>
            <a:ext uri="{FF2B5EF4-FFF2-40B4-BE49-F238E27FC236}">
              <a16:creationId xmlns:a16="http://schemas.microsoft.com/office/drawing/2014/main" id="{E0E3B958-E8EF-467F-887B-5478C7F64A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9" name="AutoShape 7" descr="+">
          <a:extLst>
            <a:ext uri="{FF2B5EF4-FFF2-40B4-BE49-F238E27FC236}">
              <a16:creationId xmlns:a16="http://schemas.microsoft.com/office/drawing/2014/main" id="{1E156B3F-ACEC-4AC6-8908-C1EC6BA09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0" name="AutoShape 7" descr="+">
          <a:extLst>
            <a:ext uri="{FF2B5EF4-FFF2-40B4-BE49-F238E27FC236}">
              <a16:creationId xmlns:a16="http://schemas.microsoft.com/office/drawing/2014/main" id="{B220338B-E3B7-478F-82D3-2A72DC5FD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1" name="AutoShape 10" descr="+">
          <a:extLst>
            <a:ext uri="{FF2B5EF4-FFF2-40B4-BE49-F238E27FC236}">
              <a16:creationId xmlns:a16="http://schemas.microsoft.com/office/drawing/2014/main" id="{451E5852-1675-4E9D-83A6-48E4AD61DD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2" name="AutoShape 9" descr="+">
          <a:extLst>
            <a:ext uri="{FF2B5EF4-FFF2-40B4-BE49-F238E27FC236}">
              <a16:creationId xmlns:a16="http://schemas.microsoft.com/office/drawing/2014/main" id="{A572D330-55C2-4248-9C15-ECC289875A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3" name="AutoShape 9" descr="+">
          <a:extLst>
            <a:ext uri="{FF2B5EF4-FFF2-40B4-BE49-F238E27FC236}">
              <a16:creationId xmlns:a16="http://schemas.microsoft.com/office/drawing/2014/main" id="{667FF86B-EBF7-4939-B90E-ACABFF6F2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4" name="AutoShape 10" descr="+">
          <a:extLst>
            <a:ext uri="{FF2B5EF4-FFF2-40B4-BE49-F238E27FC236}">
              <a16:creationId xmlns:a16="http://schemas.microsoft.com/office/drawing/2014/main" id="{68B1D94E-903D-4F1E-AEEB-D7992C42E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5" name="AutoShape 9" descr="+">
          <a:extLst>
            <a:ext uri="{FF2B5EF4-FFF2-40B4-BE49-F238E27FC236}">
              <a16:creationId xmlns:a16="http://schemas.microsoft.com/office/drawing/2014/main" id="{1EE05276-FB33-490E-80AA-ED1DA1710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6" name="AutoShape 7" descr="+">
          <a:extLst>
            <a:ext uri="{FF2B5EF4-FFF2-40B4-BE49-F238E27FC236}">
              <a16:creationId xmlns:a16="http://schemas.microsoft.com/office/drawing/2014/main" id="{BD6C8EDD-1146-419C-B044-342265AFE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7" name="AutoShape 7" descr="+">
          <a:extLst>
            <a:ext uri="{FF2B5EF4-FFF2-40B4-BE49-F238E27FC236}">
              <a16:creationId xmlns:a16="http://schemas.microsoft.com/office/drawing/2014/main" id="{E34181F1-35B0-461E-864B-7047E019F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18" name="AutoShape 7" descr="+">
          <a:extLst>
            <a:ext uri="{FF2B5EF4-FFF2-40B4-BE49-F238E27FC236}">
              <a16:creationId xmlns:a16="http://schemas.microsoft.com/office/drawing/2014/main" id="{F7D77F83-8F1E-4A8F-AE6C-9AA0E710B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285750</xdr:colOff>
      <xdr:row>16</xdr:row>
      <xdr:rowOff>38100</xdr:rowOff>
    </xdr:from>
    <xdr:ext cx="304800" cy="295275"/>
    <xdr:sp macro="" textlink="">
      <xdr:nvSpPr>
        <xdr:cNvPr id="619" name="AutoShape 7" descr="+">
          <a:extLst>
            <a:ext uri="{FF2B5EF4-FFF2-40B4-BE49-F238E27FC236}">
              <a16:creationId xmlns:a16="http://schemas.microsoft.com/office/drawing/2014/main" id="{BE91BA04-61A1-4EE3-96D0-0DAD47872503}"/>
            </a:ext>
          </a:extLst>
        </xdr:cNvPr>
        <xdr:cNvSpPr>
          <a:spLocks noChangeAspect="1" noChangeArrowheads="1"/>
        </xdr:cNvSpPr>
      </xdr:nvSpPr>
      <xdr:spPr bwMode="auto">
        <a:xfrm>
          <a:off x="285750" y="4810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20" name="AutoShape 7" descr="+">
          <a:extLst>
            <a:ext uri="{FF2B5EF4-FFF2-40B4-BE49-F238E27FC236}">
              <a16:creationId xmlns:a16="http://schemas.microsoft.com/office/drawing/2014/main" id="{6E6BF5EE-3238-4DDB-B2AF-6CD41A37AE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21" name="AutoShape 7" descr="+">
          <a:extLst>
            <a:ext uri="{FF2B5EF4-FFF2-40B4-BE49-F238E27FC236}">
              <a16:creationId xmlns:a16="http://schemas.microsoft.com/office/drawing/2014/main" id="{2A191583-C092-49D3-BF25-EB9F2DD3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22" name="AutoShape 7" descr="+">
          <a:extLst>
            <a:ext uri="{FF2B5EF4-FFF2-40B4-BE49-F238E27FC236}">
              <a16:creationId xmlns:a16="http://schemas.microsoft.com/office/drawing/2014/main" id="{37F917FC-D191-4F25-9D17-A1C407978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23" name="AutoShape 7" descr="+">
          <a:extLst>
            <a:ext uri="{FF2B5EF4-FFF2-40B4-BE49-F238E27FC236}">
              <a16:creationId xmlns:a16="http://schemas.microsoft.com/office/drawing/2014/main" id="{D1223856-309D-4F2A-915E-C219542CB3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24" name="AutoShape 7" descr="+">
          <a:extLst>
            <a:ext uri="{FF2B5EF4-FFF2-40B4-BE49-F238E27FC236}">
              <a16:creationId xmlns:a16="http://schemas.microsoft.com/office/drawing/2014/main" id="{3ADFC56E-1581-4C0A-82D1-138DD4CB7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25" name="AutoShape 7" descr="+">
          <a:extLst>
            <a:ext uri="{FF2B5EF4-FFF2-40B4-BE49-F238E27FC236}">
              <a16:creationId xmlns:a16="http://schemas.microsoft.com/office/drawing/2014/main" id="{6E589506-B459-4712-A61A-B57F7C231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26" name="AutoShape 7" descr="+">
          <a:extLst>
            <a:ext uri="{FF2B5EF4-FFF2-40B4-BE49-F238E27FC236}">
              <a16:creationId xmlns:a16="http://schemas.microsoft.com/office/drawing/2014/main" id="{E3B1EC12-C330-486A-834B-AF92C5DED3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27" name="AutoShape 7" descr="+">
          <a:extLst>
            <a:ext uri="{FF2B5EF4-FFF2-40B4-BE49-F238E27FC236}">
              <a16:creationId xmlns:a16="http://schemas.microsoft.com/office/drawing/2014/main" id="{1EE367F9-D6F1-4F95-9E8B-6CD8CA9CE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200025</xdr:colOff>
      <xdr:row>32</xdr:row>
      <xdr:rowOff>104775</xdr:rowOff>
    </xdr:from>
    <xdr:ext cx="304800" cy="295275"/>
    <xdr:sp macro="" textlink="">
      <xdr:nvSpPr>
        <xdr:cNvPr id="628" name="AutoShape 7" descr="+">
          <a:extLst>
            <a:ext uri="{FF2B5EF4-FFF2-40B4-BE49-F238E27FC236}">
              <a16:creationId xmlns:a16="http://schemas.microsoft.com/office/drawing/2014/main" id="{6C288CEB-8E26-4CB4-93CC-46FD1CCB5E8F}"/>
            </a:ext>
          </a:extLst>
        </xdr:cNvPr>
        <xdr:cNvSpPr>
          <a:spLocks noChangeAspect="1" noChangeArrowheads="1"/>
        </xdr:cNvSpPr>
      </xdr:nvSpPr>
      <xdr:spPr bwMode="auto">
        <a:xfrm>
          <a:off x="10848975" y="9296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29" name="AutoShape 7" descr="+">
          <a:extLst>
            <a:ext uri="{FF2B5EF4-FFF2-40B4-BE49-F238E27FC236}">
              <a16:creationId xmlns:a16="http://schemas.microsoft.com/office/drawing/2014/main" id="{5967EE25-4236-4163-83DB-BD42FDAD2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30" name="AutoShape 7" descr="+">
          <a:extLst>
            <a:ext uri="{FF2B5EF4-FFF2-40B4-BE49-F238E27FC236}">
              <a16:creationId xmlns:a16="http://schemas.microsoft.com/office/drawing/2014/main" id="{51741927-C472-4934-9A7D-F5B5CF725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31" name="AutoShape 7" descr="+">
          <a:extLst>
            <a:ext uri="{FF2B5EF4-FFF2-40B4-BE49-F238E27FC236}">
              <a16:creationId xmlns:a16="http://schemas.microsoft.com/office/drawing/2014/main" id="{13D04AE5-53AD-429F-AEEE-CF1F4299E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32" name="AutoShape 7" descr="+">
          <a:extLst>
            <a:ext uri="{FF2B5EF4-FFF2-40B4-BE49-F238E27FC236}">
              <a16:creationId xmlns:a16="http://schemas.microsoft.com/office/drawing/2014/main" id="{B46AF7B3-DD3D-40F5-BE08-EEE80AEA74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33" name="AutoShape 7" descr="+">
          <a:extLst>
            <a:ext uri="{FF2B5EF4-FFF2-40B4-BE49-F238E27FC236}">
              <a16:creationId xmlns:a16="http://schemas.microsoft.com/office/drawing/2014/main" id="{0162CB0E-6BA2-4C5D-90C6-D9155F4CB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634" name="AutoShape 7" descr="+">
          <a:extLst>
            <a:ext uri="{FF2B5EF4-FFF2-40B4-BE49-F238E27FC236}">
              <a16:creationId xmlns:a16="http://schemas.microsoft.com/office/drawing/2014/main" id="{BA12ED41-2987-4CE7-88F4-4A47EF3242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635" name="AutoShape 7" descr="+">
          <a:extLst>
            <a:ext uri="{FF2B5EF4-FFF2-40B4-BE49-F238E27FC236}">
              <a16:creationId xmlns:a16="http://schemas.microsoft.com/office/drawing/2014/main" id="{91047575-42BF-44F6-AC53-A33856B4B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142875</xdr:colOff>
      <xdr:row>41</xdr:row>
      <xdr:rowOff>9525</xdr:rowOff>
    </xdr:from>
    <xdr:ext cx="304800" cy="295275"/>
    <xdr:sp macro="" textlink="">
      <xdr:nvSpPr>
        <xdr:cNvPr id="636" name="AutoShape 7" descr="+">
          <a:extLst>
            <a:ext uri="{FF2B5EF4-FFF2-40B4-BE49-F238E27FC236}">
              <a16:creationId xmlns:a16="http://schemas.microsoft.com/office/drawing/2014/main" id="{FE3CEF89-6A95-44D7-B52A-6717D9E2025D}"/>
            </a:ext>
          </a:extLst>
        </xdr:cNvPr>
        <xdr:cNvSpPr>
          <a:spLocks noChangeAspect="1" noChangeArrowheads="1"/>
        </xdr:cNvSpPr>
      </xdr:nvSpPr>
      <xdr:spPr bwMode="auto">
        <a:xfrm>
          <a:off x="90487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637" name="AutoShape 7" descr="+">
          <a:extLst>
            <a:ext uri="{FF2B5EF4-FFF2-40B4-BE49-F238E27FC236}">
              <a16:creationId xmlns:a16="http://schemas.microsoft.com/office/drawing/2014/main" id="{A7DBF0D3-9DD4-479D-B0EB-7F9E1BCD7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38" name="AutoShape 7" descr="+">
          <a:extLst>
            <a:ext uri="{FF2B5EF4-FFF2-40B4-BE49-F238E27FC236}">
              <a16:creationId xmlns:a16="http://schemas.microsoft.com/office/drawing/2014/main" id="{A4DF4794-D3F7-4567-8F4C-CA7529084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39" name="AutoShape 7" descr="+">
          <a:extLst>
            <a:ext uri="{FF2B5EF4-FFF2-40B4-BE49-F238E27FC236}">
              <a16:creationId xmlns:a16="http://schemas.microsoft.com/office/drawing/2014/main" id="{0F98F318-55CE-43ED-95F0-48273CA588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0" name="AutoShape 7" descr="+">
          <a:extLst>
            <a:ext uri="{FF2B5EF4-FFF2-40B4-BE49-F238E27FC236}">
              <a16:creationId xmlns:a16="http://schemas.microsoft.com/office/drawing/2014/main" id="{AADB722F-119E-4DCE-ADBF-394E7022A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41" name="AutoShape 7" descr="+">
          <a:extLst>
            <a:ext uri="{FF2B5EF4-FFF2-40B4-BE49-F238E27FC236}">
              <a16:creationId xmlns:a16="http://schemas.microsoft.com/office/drawing/2014/main" id="{6BCC4D53-34B5-46BE-8070-AE2216C38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42" name="AutoShape 7" descr="+">
          <a:extLst>
            <a:ext uri="{FF2B5EF4-FFF2-40B4-BE49-F238E27FC236}">
              <a16:creationId xmlns:a16="http://schemas.microsoft.com/office/drawing/2014/main" id="{7CD2EBBD-1F79-4E75-AB38-8D547D11D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643" name="AutoShape 7" descr="+">
          <a:extLst>
            <a:ext uri="{FF2B5EF4-FFF2-40B4-BE49-F238E27FC236}">
              <a16:creationId xmlns:a16="http://schemas.microsoft.com/office/drawing/2014/main" id="{4D1DCCE0-B3DF-4BF9-ACBB-0A4EA7AD9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644" name="AutoShape 7" descr="+">
          <a:extLst>
            <a:ext uri="{FF2B5EF4-FFF2-40B4-BE49-F238E27FC236}">
              <a16:creationId xmlns:a16="http://schemas.microsoft.com/office/drawing/2014/main" id="{A29FCF18-D213-4EB8-AB4D-16300472C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645" name="AutoShape 7" descr="+">
          <a:extLst>
            <a:ext uri="{FF2B5EF4-FFF2-40B4-BE49-F238E27FC236}">
              <a16:creationId xmlns:a16="http://schemas.microsoft.com/office/drawing/2014/main" id="{0A70A25C-F89E-49C2-95F1-C89274C4D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646" name="AutoShape 7" descr="+">
          <a:extLst>
            <a:ext uri="{FF2B5EF4-FFF2-40B4-BE49-F238E27FC236}">
              <a16:creationId xmlns:a16="http://schemas.microsoft.com/office/drawing/2014/main" id="{1089F70F-A9AC-49C9-BA2C-E17C6D550A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647" name="AutoShape 7" descr="+">
          <a:extLst>
            <a:ext uri="{FF2B5EF4-FFF2-40B4-BE49-F238E27FC236}">
              <a16:creationId xmlns:a16="http://schemas.microsoft.com/office/drawing/2014/main" id="{D8E992A7-ABB8-45F2-A7F8-F1233995A1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649" name="AutoShape 7" descr="+">
          <a:extLst>
            <a:ext uri="{FF2B5EF4-FFF2-40B4-BE49-F238E27FC236}">
              <a16:creationId xmlns:a16="http://schemas.microsoft.com/office/drawing/2014/main" id="{6554744D-0C2C-4051-931F-022C1C8C4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650" name="AutoShape 7" descr="+">
          <a:extLst>
            <a:ext uri="{FF2B5EF4-FFF2-40B4-BE49-F238E27FC236}">
              <a16:creationId xmlns:a16="http://schemas.microsoft.com/office/drawing/2014/main" id="{F0B643B3-EAD9-45A1-B765-AE9B504BB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651" name="AutoShape 7" descr="+">
          <a:extLst>
            <a:ext uri="{FF2B5EF4-FFF2-40B4-BE49-F238E27FC236}">
              <a16:creationId xmlns:a16="http://schemas.microsoft.com/office/drawing/2014/main" id="{2A6A23EA-3A6F-4526-827D-9265F5EF48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652" name="AutoShape 7" descr="+">
          <a:extLst>
            <a:ext uri="{FF2B5EF4-FFF2-40B4-BE49-F238E27FC236}">
              <a16:creationId xmlns:a16="http://schemas.microsoft.com/office/drawing/2014/main" id="{15C45F24-D856-472B-BBB3-3A939D57B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653" name="AutoShape 7" descr="+">
          <a:extLst>
            <a:ext uri="{FF2B5EF4-FFF2-40B4-BE49-F238E27FC236}">
              <a16:creationId xmlns:a16="http://schemas.microsoft.com/office/drawing/2014/main" id="{1873F280-5A28-4F6A-91E2-4AA533DE6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654" name="AutoShape 7" descr="+">
          <a:extLst>
            <a:ext uri="{FF2B5EF4-FFF2-40B4-BE49-F238E27FC236}">
              <a16:creationId xmlns:a16="http://schemas.microsoft.com/office/drawing/2014/main" id="{5F3EBABA-BB8D-4E3A-ADA8-BF03A8D5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655" name="AutoShape 7" descr="+">
          <a:extLst>
            <a:ext uri="{FF2B5EF4-FFF2-40B4-BE49-F238E27FC236}">
              <a16:creationId xmlns:a16="http://schemas.microsoft.com/office/drawing/2014/main" id="{6537C771-AD83-46E7-BD0B-DF686E7CE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656" name="AutoShape 7" descr="+">
          <a:extLst>
            <a:ext uri="{FF2B5EF4-FFF2-40B4-BE49-F238E27FC236}">
              <a16:creationId xmlns:a16="http://schemas.microsoft.com/office/drawing/2014/main" id="{1A6EAC4A-46DD-48B8-A324-2E168A4A4C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657" name="AutoShape 7" descr="+">
          <a:extLst>
            <a:ext uri="{FF2B5EF4-FFF2-40B4-BE49-F238E27FC236}">
              <a16:creationId xmlns:a16="http://schemas.microsoft.com/office/drawing/2014/main" id="{5F0082B9-E11A-4AB7-8C46-66CC4156F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658" name="AutoShape 7" descr="+">
          <a:extLst>
            <a:ext uri="{FF2B5EF4-FFF2-40B4-BE49-F238E27FC236}">
              <a16:creationId xmlns:a16="http://schemas.microsoft.com/office/drawing/2014/main" id="{B4B6E369-D588-4416-AEFD-4B8659E93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659" name="AutoShape 7" descr="+">
          <a:extLst>
            <a:ext uri="{FF2B5EF4-FFF2-40B4-BE49-F238E27FC236}">
              <a16:creationId xmlns:a16="http://schemas.microsoft.com/office/drawing/2014/main" id="{97104963-C25B-4680-A1C7-D5F81EF04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660" name="AutoShape 7" descr="+">
          <a:extLst>
            <a:ext uri="{FF2B5EF4-FFF2-40B4-BE49-F238E27FC236}">
              <a16:creationId xmlns:a16="http://schemas.microsoft.com/office/drawing/2014/main" id="{B17AB595-9397-4D67-9538-497AB8743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661" name="AutoShape 7" descr="+">
          <a:extLst>
            <a:ext uri="{FF2B5EF4-FFF2-40B4-BE49-F238E27FC236}">
              <a16:creationId xmlns:a16="http://schemas.microsoft.com/office/drawing/2014/main" id="{306C25A0-3883-4E6D-B3A1-E1D2A78859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662" name="AutoShape 7" descr="+">
          <a:extLst>
            <a:ext uri="{FF2B5EF4-FFF2-40B4-BE49-F238E27FC236}">
              <a16:creationId xmlns:a16="http://schemas.microsoft.com/office/drawing/2014/main" id="{A81BC2FA-3B7C-423C-97B0-A561C52855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663" name="AutoShape 7" descr="+">
          <a:extLst>
            <a:ext uri="{FF2B5EF4-FFF2-40B4-BE49-F238E27FC236}">
              <a16:creationId xmlns:a16="http://schemas.microsoft.com/office/drawing/2014/main" id="{AF2C02DE-5A22-4BDA-86C1-2F2C1BA267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664" name="AutoShape 7" descr="+">
          <a:extLst>
            <a:ext uri="{FF2B5EF4-FFF2-40B4-BE49-F238E27FC236}">
              <a16:creationId xmlns:a16="http://schemas.microsoft.com/office/drawing/2014/main" id="{DBB0BA81-7477-44BC-B581-E1AA1C84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665" name="AutoShape 7" descr="+">
          <a:extLst>
            <a:ext uri="{FF2B5EF4-FFF2-40B4-BE49-F238E27FC236}">
              <a16:creationId xmlns:a16="http://schemas.microsoft.com/office/drawing/2014/main" id="{044CC357-0617-48C8-B5F6-6F5FB80A6B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666" name="AutoShape 7" descr="+">
          <a:extLst>
            <a:ext uri="{FF2B5EF4-FFF2-40B4-BE49-F238E27FC236}">
              <a16:creationId xmlns:a16="http://schemas.microsoft.com/office/drawing/2014/main" id="{DE761F57-8951-4516-AD17-DD4C742B6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667" name="AutoShape 7" descr="+">
          <a:extLst>
            <a:ext uri="{FF2B5EF4-FFF2-40B4-BE49-F238E27FC236}">
              <a16:creationId xmlns:a16="http://schemas.microsoft.com/office/drawing/2014/main" id="{559C0BCF-C19B-4278-BFF6-E865A38A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668" name="AutoShape 7" descr="+">
          <a:extLst>
            <a:ext uri="{FF2B5EF4-FFF2-40B4-BE49-F238E27FC236}">
              <a16:creationId xmlns:a16="http://schemas.microsoft.com/office/drawing/2014/main" id="{24BC5346-CB2D-4B34-9D7E-274723D7F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669" name="AutoShape 7" descr="+">
          <a:extLst>
            <a:ext uri="{FF2B5EF4-FFF2-40B4-BE49-F238E27FC236}">
              <a16:creationId xmlns:a16="http://schemas.microsoft.com/office/drawing/2014/main" id="{54FBE9D9-A075-436A-BD48-6B246EA256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670" name="AutoShape 7" descr="+">
          <a:extLst>
            <a:ext uri="{FF2B5EF4-FFF2-40B4-BE49-F238E27FC236}">
              <a16:creationId xmlns:a16="http://schemas.microsoft.com/office/drawing/2014/main" id="{B05A10C9-1F11-4820-A46F-94254033F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671" name="AutoShape 7" descr="+">
          <a:extLst>
            <a:ext uri="{FF2B5EF4-FFF2-40B4-BE49-F238E27FC236}">
              <a16:creationId xmlns:a16="http://schemas.microsoft.com/office/drawing/2014/main" id="{944CC5D4-F631-434D-BB3F-399A852DE0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672" name="AutoShape 7" descr="+">
          <a:extLst>
            <a:ext uri="{FF2B5EF4-FFF2-40B4-BE49-F238E27FC236}">
              <a16:creationId xmlns:a16="http://schemas.microsoft.com/office/drawing/2014/main" id="{FC39EE3D-D141-4BEB-B85E-6CC054FDCE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673" name="AutoShape 7" descr="+">
          <a:extLst>
            <a:ext uri="{FF2B5EF4-FFF2-40B4-BE49-F238E27FC236}">
              <a16:creationId xmlns:a16="http://schemas.microsoft.com/office/drawing/2014/main" id="{C9DE22DF-8F08-4753-AB20-DACC04EEED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674" name="AutoShape 7" descr="+">
          <a:extLst>
            <a:ext uri="{FF2B5EF4-FFF2-40B4-BE49-F238E27FC236}">
              <a16:creationId xmlns:a16="http://schemas.microsoft.com/office/drawing/2014/main" id="{FE792112-0DEE-4AF4-A61B-BFAC676F0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675" name="AutoShape 7" descr="+">
          <a:extLst>
            <a:ext uri="{FF2B5EF4-FFF2-40B4-BE49-F238E27FC236}">
              <a16:creationId xmlns:a16="http://schemas.microsoft.com/office/drawing/2014/main" id="{CF8B31FE-BCBC-4647-BADF-8463C6C9B3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676" name="AutoShape 7" descr="+">
          <a:extLst>
            <a:ext uri="{FF2B5EF4-FFF2-40B4-BE49-F238E27FC236}">
              <a16:creationId xmlns:a16="http://schemas.microsoft.com/office/drawing/2014/main" id="{2380907C-8F62-4379-A3EC-E678CFC27D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677" name="AutoShape 7" descr="+">
          <a:extLst>
            <a:ext uri="{FF2B5EF4-FFF2-40B4-BE49-F238E27FC236}">
              <a16:creationId xmlns:a16="http://schemas.microsoft.com/office/drawing/2014/main" id="{8F561BAF-2C3A-4EEB-A86A-7B230211B0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678" name="AutoShape 7" descr="+">
          <a:extLst>
            <a:ext uri="{FF2B5EF4-FFF2-40B4-BE49-F238E27FC236}">
              <a16:creationId xmlns:a16="http://schemas.microsoft.com/office/drawing/2014/main" id="{0E36F1C0-E432-4232-84BA-8E4064D3C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679" name="AutoShape 7" descr="+">
          <a:extLst>
            <a:ext uri="{FF2B5EF4-FFF2-40B4-BE49-F238E27FC236}">
              <a16:creationId xmlns:a16="http://schemas.microsoft.com/office/drawing/2014/main" id="{F3858461-5CB7-4D71-988C-72F5DCD2E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680" name="AutoShape 7" descr="+">
          <a:extLst>
            <a:ext uri="{FF2B5EF4-FFF2-40B4-BE49-F238E27FC236}">
              <a16:creationId xmlns:a16="http://schemas.microsoft.com/office/drawing/2014/main" id="{F35875CB-34AC-4FFA-B148-2A903512D6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81" name="AutoShape 7" descr="+">
          <a:extLst>
            <a:ext uri="{FF2B5EF4-FFF2-40B4-BE49-F238E27FC236}">
              <a16:creationId xmlns:a16="http://schemas.microsoft.com/office/drawing/2014/main" id="{DE0EFABC-8DDD-4FED-9FB9-F58E37D371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82" name="AutoShape 7" descr="+">
          <a:extLst>
            <a:ext uri="{FF2B5EF4-FFF2-40B4-BE49-F238E27FC236}">
              <a16:creationId xmlns:a16="http://schemas.microsoft.com/office/drawing/2014/main" id="{179F0B7E-6426-4FD3-A406-013ADB35A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83" name="AutoShape 7" descr="+">
          <a:extLst>
            <a:ext uri="{FF2B5EF4-FFF2-40B4-BE49-F238E27FC236}">
              <a16:creationId xmlns:a16="http://schemas.microsoft.com/office/drawing/2014/main" id="{0DFF310A-C4CA-44D7-880F-A221EA7198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84" name="AutoShape 7" descr="+">
          <a:extLst>
            <a:ext uri="{FF2B5EF4-FFF2-40B4-BE49-F238E27FC236}">
              <a16:creationId xmlns:a16="http://schemas.microsoft.com/office/drawing/2014/main" id="{257DE14F-D947-43B1-9CE9-FD1E320FDD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86" name="AutoShape 7" descr="+">
          <a:extLst>
            <a:ext uri="{FF2B5EF4-FFF2-40B4-BE49-F238E27FC236}">
              <a16:creationId xmlns:a16="http://schemas.microsoft.com/office/drawing/2014/main" id="{91A71D36-2A6F-4783-ABF9-842F6CFD9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87" name="AutoShape 7" descr="+">
          <a:extLst>
            <a:ext uri="{FF2B5EF4-FFF2-40B4-BE49-F238E27FC236}">
              <a16:creationId xmlns:a16="http://schemas.microsoft.com/office/drawing/2014/main" id="{25262C6D-0FF1-4AE3-B2C2-D9BCD6B42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88" name="AutoShape 7" descr="+">
          <a:extLst>
            <a:ext uri="{FF2B5EF4-FFF2-40B4-BE49-F238E27FC236}">
              <a16:creationId xmlns:a16="http://schemas.microsoft.com/office/drawing/2014/main" id="{C885481C-EE9A-481D-B69C-2959A67D73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89" name="AutoShape 7" descr="+">
          <a:extLst>
            <a:ext uri="{FF2B5EF4-FFF2-40B4-BE49-F238E27FC236}">
              <a16:creationId xmlns:a16="http://schemas.microsoft.com/office/drawing/2014/main" id="{8D69277F-2D71-403B-BE44-A08623A3E7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90" name="AutoShape 7" descr="+">
          <a:extLst>
            <a:ext uri="{FF2B5EF4-FFF2-40B4-BE49-F238E27FC236}">
              <a16:creationId xmlns:a16="http://schemas.microsoft.com/office/drawing/2014/main" id="{B31902EF-02F3-45D7-BD96-EF11377CE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91" name="AutoShape 7" descr="+">
          <a:extLst>
            <a:ext uri="{FF2B5EF4-FFF2-40B4-BE49-F238E27FC236}">
              <a16:creationId xmlns:a16="http://schemas.microsoft.com/office/drawing/2014/main" id="{7CD7AFFE-917D-4D0B-A207-00AFAFB7A3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92" name="AutoShape 7" descr="+">
          <a:extLst>
            <a:ext uri="{FF2B5EF4-FFF2-40B4-BE49-F238E27FC236}">
              <a16:creationId xmlns:a16="http://schemas.microsoft.com/office/drawing/2014/main" id="{6B7ED411-295A-45C4-9CF1-19E6C00C4A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93" name="AutoShape 7" descr="+">
          <a:extLst>
            <a:ext uri="{FF2B5EF4-FFF2-40B4-BE49-F238E27FC236}">
              <a16:creationId xmlns:a16="http://schemas.microsoft.com/office/drawing/2014/main" id="{E0E9EF79-57A0-42FC-B11D-80A2227F8D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95" name="AutoShape 7" descr="+">
          <a:extLst>
            <a:ext uri="{FF2B5EF4-FFF2-40B4-BE49-F238E27FC236}">
              <a16:creationId xmlns:a16="http://schemas.microsoft.com/office/drawing/2014/main" id="{2831821B-8F1F-469D-B106-7B88B18FD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96" name="AutoShape 7" descr="+">
          <a:extLst>
            <a:ext uri="{FF2B5EF4-FFF2-40B4-BE49-F238E27FC236}">
              <a16:creationId xmlns:a16="http://schemas.microsoft.com/office/drawing/2014/main" id="{D7C34592-06D2-4429-B895-9064F10AC4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97" name="AutoShape 7" descr="+">
          <a:extLst>
            <a:ext uri="{FF2B5EF4-FFF2-40B4-BE49-F238E27FC236}">
              <a16:creationId xmlns:a16="http://schemas.microsoft.com/office/drawing/2014/main" id="{B3EE2556-B76E-485A-92F1-F76E92ED7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98" name="AutoShape 7" descr="+">
          <a:extLst>
            <a:ext uri="{FF2B5EF4-FFF2-40B4-BE49-F238E27FC236}">
              <a16:creationId xmlns:a16="http://schemas.microsoft.com/office/drawing/2014/main" id="{6341B82F-1A57-47D7-9D9E-D7CB887091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99" name="AutoShape 7" descr="+">
          <a:extLst>
            <a:ext uri="{FF2B5EF4-FFF2-40B4-BE49-F238E27FC236}">
              <a16:creationId xmlns:a16="http://schemas.microsoft.com/office/drawing/2014/main" id="{DBD3F9D2-DE81-4739-90E8-62FD62CFF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700" name="AutoShape 7" descr="+">
          <a:extLst>
            <a:ext uri="{FF2B5EF4-FFF2-40B4-BE49-F238E27FC236}">
              <a16:creationId xmlns:a16="http://schemas.microsoft.com/office/drawing/2014/main" id="{2179CA2B-7891-46BC-95D2-8C0972DD9F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701" name="AutoShape 7" descr="+">
          <a:extLst>
            <a:ext uri="{FF2B5EF4-FFF2-40B4-BE49-F238E27FC236}">
              <a16:creationId xmlns:a16="http://schemas.microsoft.com/office/drawing/2014/main" id="{92C82B37-622E-435F-971D-33B274A19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702" name="AutoShape 7" descr="+">
          <a:extLst>
            <a:ext uri="{FF2B5EF4-FFF2-40B4-BE49-F238E27FC236}">
              <a16:creationId xmlns:a16="http://schemas.microsoft.com/office/drawing/2014/main" id="{65F0FD18-F555-4950-8681-6553156C5D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703" name="AutoShape 7" descr="+">
          <a:extLst>
            <a:ext uri="{FF2B5EF4-FFF2-40B4-BE49-F238E27FC236}">
              <a16:creationId xmlns:a16="http://schemas.microsoft.com/office/drawing/2014/main" id="{5B0E8CED-F27D-4283-92D7-3BCB895122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704" name="AutoShape 7" descr="+">
          <a:extLst>
            <a:ext uri="{FF2B5EF4-FFF2-40B4-BE49-F238E27FC236}">
              <a16:creationId xmlns:a16="http://schemas.microsoft.com/office/drawing/2014/main" id="{770D0AE6-7C85-486A-B2D4-1C66EF8ACC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705" name="AutoShape 7" descr="+">
          <a:extLst>
            <a:ext uri="{FF2B5EF4-FFF2-40B4-BE49-F238E27FC236}">
              <a16:creationId xmlns:a16="http://schemas.microsoft.com/office/drawing/2014/main" id="{B67574AE-2F9A-4858-BAD0-8048E2058A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706" name="AutoShape 7" descr="+">
          <a:extLst>
            <a:ext uri="{FF2B5EF4-FFF2-40B4-BE49-F238E27FC236}">
              <a16:creationId xmlns:a16="http://schemas.microsoft.com/office/drawing/2014/main" id="{A383746E-B089-4701-A1FB-F3CF18343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707" name="AutoShape 7" descr="+">
          <a:extLst>
            <a:ext uri="{FF2B5EF4-FFF2-40B4-BE49-F238E27FC236}">
              <a16:creationId xmlns:a16="http://schemas.microsoft.com/office/drawing/2014/main" id="{ABF31312-7A61-4380-BA07-8858D9ECE5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8" name="AutoShape 7" descr="+">
          <a:extLst>
            <a:ext uri="{FF2B5EF4-FFF2-40B4-BE49-F238E27FC236}">
              <a16:creationId xmlns:a16="http://schemas.microsoft.com/office/drawing/2014/main" id="{94BDE5EB-3B1F-4B03-BA69-337698CD44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09" name="AutoShape 7" descr="+">
          <a:extLst>
            <a:ext uri="{FF2B5EF4-FFF2-40B4-BE49-F238E27FC236}">
              <a16:creationId xmlns:a16="http://schemas.microsoft.com/office/drawing/2014/main" id="{2B2C3CB1-A3E5-4F6D-9BC6-39113E5F3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10" name="AutoShape 7" descr="+">
          <a:extLst>
            <a:ext uri="{FF2B5EF4-FFF2-40B4-BE49-F238E27FC236}">
              <a16:creationId xmlns:a16="http://schemas.microsoft.com/office/drawing/2014/main" id="{53C27B84-0C60-4A17-B9B1-F52F9CD28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11" name="AutoShape 7" descr="+">
          <a:extLst>
            <a:ext uri="{FF2B5EF4-FFF2-40B4-BE49-F238E27FC236}">
              <a16:creationId xmlns:a16="http://schemas.microsoft.com/office/drawing/2014/main" id="{F528EFFD-44FC-438A-AB9A-B51BD0154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712" name="AutoShape 7" descr="+">
          <a:extLst>
            <a:ext uri="{FF2B5EF4-FFF2-40B4-BE49-F238E27FC236}">
              <a16:creationId xmlns:a16="http://schemas.microsoft.com/office/drawing/2014/main" id="{159B4B3C-5B9A-4200-AC1F-D4554637B4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713" name="AutoShape 7" descr="+">
          <a:extLst>
            <a:ext uri="{FF2B5EF4-FFF2-40B4-BE49-F238E27FC236}">
              <a16:creationId xmlns:a16="http://schemas.microsoft.com/office/drawing/2014/main" id="{1D4CA7A1-5C35-4E1D-8FB1-52739AE8D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714" name="AutoShape 7" descr="+">
          <a:extLst>
            <a:ext uri="{FF2B5EF4-FFF2-40B4-BE49-F238E27FC236}">
              <a16:creationId xmlns:a16="http://schemas.microsoft.com/office/drawing/2014/main" id="{70425461-5E6D-44D2-9B9D-984B1D23A9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715" name="AutoShape 7" descr="+">
          <a:extLst>
            <a:ext uri="{FF2B5EF4-FFF2-40B4-BE49-F238E27FC236}">
              <a16:creationId xmlns:a16="http://schemas.microsoft.com/office/drawing/2014/main" id="{C756A5F9-B9A0-46FD-8221-40E9110ED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716" name="AutoShape 7" descr="+">
          <a:extLst>
            <a:ext uri="{FF2B5EF4-FFF2-40B4-BE49-F238E27FC236}">
              <a16:creationId xmlns:a16="http://schemas.microsoft.com/office/drawing/2014/main" id="{04F64AA3-4FA2-4138-BCAF-56059457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717" name="AutoShape 7" descr="+">
          <a:extLst>
            <a:ext uri="{FF2B5EF4-FFF2-40B4-BE49-F238E27FC236}">
              <a16:creationId xmlns:a16="http://schemas.microsoft.com/office/drawing/2014/main" id="{F42A71C8-5E5E-404E-87D3-BFD81796B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718" name="AutoShape 7" descr="+">
          <a:extLst>
            <a:ext uri="{FF2B5EF4-FFF2-40B4-BE49-F238E27FC236}">
              <a16:creationId xmlns:a16="http://schemas.microsoft.com/office/drawing/2014/main" id="{FEBCD21E-9FC7-463D-9F66-1A55A7A03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719" name="AutoShape 7" descr="+">
          <a:extLst>
            <a:ext uri="{FF2B5EF4-FFF2-40B4-BE49-F238E27FC236}">
              <a16:creationId xmlns:a16="http://schemas.microsoft.com/office/drawing/2014/main" id="{AF604451-804A-4CAF-80A7-0F2ADAE833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720" name="AutoShape 7" descr="+">
          <a:extLst>
            <a:ext uri="{FF2B5EF4-FFF2-40B4-BE49-F238E27FC236}">
              <a16:creationId xmlns:a16="http://schemas.microsoft.com/office/drawing/2014/main" id="{75E80348-DDFA-4EC7-B5BF-0B2DB9914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721" name="AutoShape 7" descr="+">
          <a:extLst>
            <a:ext uri="{FF2B5EF4-FFF2-40B4-BE49-F238E27FC236}">
              <a16:creationId xmlns:a16="http://schemas.microsoft.com/office/drawing/2014/main" id="{485A6637-956F-4F88-B9BD-9E736F5DE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722" name="AutoShape 7" descr="+">
          <a:extLst>
            <a:ext uri="{FF2B5EF4-FFF2-40B4-BE49-F238E27FC236}">
              <a16:creationId xmlns:a16="http://schemas.microsoft.com/office/drawing/2014/main" id="{7F4A3466-09DA-4528-ADA7-E3D573896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723" name="AutoShape 7" descr="+">
          <a:extLst>
            <a:ext uri="{FF2B5EF4-FFF2-40B4-BE49-F238E27FC236}">
              <a16:creationId xmlns:a16="http://schemas.microsoft.com/office/drawing/2014/main" id="{1E89D5B3-7B06-4DB8-953F-B28DE948E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724" name="AutoShape 7" descr="+">
          <a:extLst>
            <a:ext uri="{FF2B5EF4-FFF2-40B4-BE49-F238E27FC236}">
              <a16:creationId xmlns:a16="http://schemas.microsoft.com/office/drawing/2014/main" id="{726E854D-6463-4572-AA58-AB23733BF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725" name="AutoShape 7" descr="+">
          <a:extLst>
            <a:ext uri="{FF2B5EF4-FFF2-40B4-BE49-F238E27FC236}">
              <a16:creationId xmlns:a16="http://schemas.microsoft.com/office/drawing/2014/main" id="{156D7CAF-669D-4A5F-8BC3-6389870217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726" name="AutoShape 7" descr="+">
          <a:extLst>
            <a:ext uri="{FF2B5EF4-FFF2-40B4-BE49-F238E27FC236}">
              <a16:creationId xmlns:a16="http://schemas.microsoft.com/office/drawing/2014/main" id="{9D77F202-7973-4BD2-8101-DE1836B81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727" name="AutoShape 7" descr="+">
          <a:extLst>
            <a:ext uri="{FF2B5EF4-FFF2-40B4-BE49-F238E27FC236}">
              <a16:creationId xmlns:a16="http://schemas.microsoft.com/office/drawing/2014/main" id="{04A8A65C-C4EB-4296-9ADB-F4CC1994A8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728" name="AutoShape 7" descr="+">
          <a:extLst>
            <a:ext uri="{FF2B5EF4-FFF2-40B4-BE49-F238E27FC236}">
              <a16:creationId xmlns:a16="http://schemas.microsoft.com/office/drawing/2014/main" id="{A05A18C8-F3D5-4F15-8FD4-AB607F47A9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729" name="AutoShape 7" descr="+">
          <a:extLst>
            <a:ext uri="{FF2B5EF4-FFF2-40B4-BE49-F238E27FC236}">
              <a16:creationId xmlns:a16="http://schemas.microsoft.com/office/drawing/2014/main" id="{263FA555-A18B-4073-9073-CE82EC2ED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730" name="AutoShape 7" descr="+">
          <a:extLst>
            <a:ext uri="{FF2B5EF4-FFF2-40B4-BE49-F238E27FC236}">
              <a16:creationId xmlns:a16="http://schemas.microsoft.com/office/drawing/2014/main" id="{B9258699-2ACA-4D2F-B15B-7D2FB6DC6A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731" name="AutoShape 7" descr="+">
          <a:extLst>
            <a:ext uri="{FF2B5EF4-FFF2-40B4-BE49-F238E27FC236}">
              <a16:creationId xmlns:a16="http://schemas.microsoft.com/office/drawing/2014/main" id="{8AE68176-017E-4BCC-8A34-41E25EE3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732" name="AutoShape 7" descr="+">
          <a:extLst>
            <a:ext uri="{FF2B5EF4-FFF2-40B4-BE49-F238E27FC236}">
              <a16:creationId xmlns:a16="http://schemas.microsoft.com/office/drawing/2014/main" id="{DC981B4C-2730-4191-8BAC-EA9BD17DF1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733" name="AutoShape 7" descr="+">
          <a:extLst>
            <a:ext uri="{FF2B5EF4-FFF2-40B4-BE49-F238E27FC236}">
              <a16:creationId xmlns:a16="http://schemas.microsoft.com/office/drawing/2014/main" id="{2F02608D-4DB6-4AA5-957A-FD68D8E941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734" name="AutoShape 7" descr="+">
          <a:extLst>
            <a:ext uri="{FF2B5EF4-FFF2-40B4-BE49-F238E27FC236}">
              <a16:creationId xmlns:a16="http://schemas.microsoft.com/office/drawing/2014/main" id="{5C8A7AC8-0F66-4AEF-8C05-77F534872B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735" name="AutoShape 7" descr="+">
          <a:extLst>
            <a:ext uri="{FF2B5EF4-FFF2-40B4-BE49-F238E27FC236}">
              <a16:creationId xmlns:a16="http://schemas.microsoft.com/office/drawing/2014/main" id="{8DF7B9C1-A82F-4941-BC38-66A6ADD2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736" name="AutoShape 7" descr="+">
          <a:extLst>
            <a:ext uri="{FF2B5EF4-FFF2-40B4-BE49-F238E27FC236}">
              <a16:creationId xmlns:a16="http://schemas.microsoft.com/office/drawing/2014/main" id="{FAAC0AE0-68F7-4F0B-96E2-EEC4E4D8D9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737" name="AutoShape 7" descr="+">
          <a:extLst>
            <a:ext uri="{FF2B5EF4-FFF2-40B4-BE49-F238E27FC236}">
              <a16:creationId xmlns:a16="http://schemas.microsoft.com/office/drawing/2014/main" id="{B6A68D4F-4D33-4798-BA52-CC04D5587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738" name="AutoShape 7" descr="+">
          <a:extLst>
            <a:ext uri="{FF2B5EF4-FFF2-40B4-BE49-F238E27FC236}">
              <a16:creationId xmlns:a16="http://schemas.microsoft.com/office/drawing/2014/main" id="{54F8517A-7032-4106-8101-982624E2B4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739" name="AutoShape 7" descr="+">
          <a:extLst>
            <a:ext uri="{FF2B5EF4-FFF2-40B4-BE49-F238E27FC236}">
              <a16:creationId xmlns:a16="http://schemas.microsoft.com/office/drawing/2014/main" id="{84A7C0C6-FE76-4AE3-B154-FF329CE581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740" name="AutoShape 7" descr="+">
          <a:extLst>
            <a:ext uri="{FF2B5EF4-FFF2-40B4-BE49-F238E27FC236}">
              <a16:creationId xmlns:a16="http://schemas.microsoft.com/office/drawing/2014/main" id="{85776FE8-6169-4FF9-BDAA-0798FF4CA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741" name="AutoShape 7" descr="+">
          <a:extLst>
            <a:ext uri="{FF2B5EF4-FFF2-40B4-BE49-F238E27FC236}">
              <a16:creationId xmlns:a16="http://schemas.microsoft.com/office/drawing/2014/main" id="{7859DAB6-BF13-4440-86B8-E60EA8646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742" name="AutoShape 7" descr="+">
          <a:extLst>
            <a:ext uri="{FF2B5EF4-FFF2-40B4-BE49-F238E27FC236}">
              <a16:creationId xmlns:a16="http://schemas.microsoft.com/office/drawing/2014/main" id="{232FFDBB-FB7A-4835-99B0-E484724F0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3" name="AutoShape 10" descr="+">
          <a:extLst>
            <a:ext uri="{FF2B5EF4-FFF2-40B4-BE49-F238E27FC236}">
              <a16:creationId xmlns:a16="http://schemas.microsoft.com/office/drawing/2014/main" id="{5C0F9FF0-2887-4874-8581-5594EC545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4" name="AutoShape 9" descr="+">
          <a:extLst>
            <a:ext uri="{FF2B5EF4-FFF2-40B4-BE49-F238E27FC236}">
              <a16:creationId xmlns:a16="http://schemas.microsoft.com/office/drawing/2014/main" id="{67B5F633-ACEC-45B0-9719-D1B2E72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5" name="AutoShape 9" descr="+">
          <a:extLst>
            <a:ext uri="{FF2B5EF4-FFF2-40B4-BE49-F238E27FC236}">
              <a16:creationId xmlns:a16="http://schemas.microsoft.com/office/drawing/2014/main" id="{55F2D204-CCD2-40FA-867D-A59AB2279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6" name="AutoShape 10" descr="+">
          <a:extLst>
            <a:ext uri="{FF2B5EF4-FFF2-40B4-BE49-F238E27FC236}">
              <a16:creationId xmlns:a16="http://schemas.microsoft.com/office/drawing/2014/main" id="{0BE3F84D-125C-4AD8-A77D-A1E762A21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7" name="AutoShape 9" descr="+">
          <a:extLst>
            <a:ext uri="{FF2B5EF4-FFF2-40B4-BE49-F238E27FC236}">
              <a16:creationId xmlns:a16="http://schemas.microsoft.com/office/drawing/2014/main" id="{880241D2-4048-40D4-890C-D3F38D6711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8" name="AutoShape 9" descr="+">
          <a:extLst>
            <a:ext uri="{FF2B5EF4-FFF2-40B4-BE49-F238E27FC236}">
              <a16:creationId xmlns:a16="http://schemas.microsoft.com/office/drawing/2014/main" id="{AEF826DD-823C-4C10-984E-DDA67CC77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9" name="AutoShape 10" descr="+">
          <a:extLst>
            <a:ext uri="{FF2B5EF4-FFF2-40B4-BE49-F238E27FC236}">
              <a16:creationId xmlns:a16="http://schemas.microsoft.com/office/drawing/2014/main" id="{77DA4750-0D7C-4F55-932B-B526F31FA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0" name="AutoShape 9" descr="+">
          <a:extLst>
            <a:ext uri="{FF2B5EF4-FFF2-40B4-BE49-F238E27FC236}">
              <a16:creationId xmlns:a16="http://schemas.microsoft.com/office/drawing/2014/main" id="{3DEAD993-8340-427A-8CF0-102B9539E5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1" name="AutoShape 7" descr="+">
          <a:extLst>
            <a:ext uri="{FF2B5EF4-FFF2-40B4-BE49-F238E27FC236}">
              <a16:creationId xmlns:a16="http://schemas.microsoft.com/office/drawing/2014/main" id="{2940C5A9-5887-45C2-9F4A-B31DB24DB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2" name="AutoShape 10" descr="+">
          <a:extLst>
            <a:ext uri="{FF2B5EF4-FFF2-40B4-BE49-F238E27FC236}">
              <a16:creationId xmlns:a16="http://schemas.microsoft.com/office/drawing/2014/main" id="{F81CF8DE-8476-4833-AF1E-19BD1F0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3" name="AutoShape 9" descr="+">
          <a:extLst>
            <a:ext uri="{FF2B5EF4-FFF2-40B4-BE49-F238E27FC236}">
              <a16:creationId xmlns:a16="http://schemas.microsoft.com/office/drawing/2014/main" id="{ADECCB1C-4110-4E56-9EF4-0A0B7AFD53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4" name="AutoShape 9" descr="+">
          <a:extLst>
            <a:ext uri="{FF2B5EF4-FFF2-40B4-BE49-F238E27FC236}">
              <a16:creationId xmlns:a16="http://schemas.microsoft.com/office/drawing/2014/main" id="{B7119D43-A214-4C85-9160-F88BD54B7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5" name="AutoShape 10" descr="+">
          <a:extLst>
            <a:ext uri="{FF2B5EF4-FFF2-40B4-BE49-F238E27FC236}">
              <a16:creationId xmlns:a16="http://schemas.microsoft.com/office/drawing/2014/main" id="{D027001B-4DDA-4232-A480-4282C08849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6" name="AutoShape 9" descr="+">
          <a:extLst>
            <a:ext uri="{FF2B5EF4-FFF2-40B4-BE49-F238E27FC236}">
              <a16:creationId xmlns:a16="http://schemas.microsoft.com/office/drawing/2014/main" id="{D37CEA3B-C703-427C-AD3D-AEA5A265B7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7" name="AutoShape 7" descr="+">
          <a:extLst>
            <a:ext uri="{FF2B5EF4-FFF2-40B4-BE49-F238E27FC236}">
              <a16:creationId xmlns:a16="http://schemas.microsoft.com/office/drawing/2014/main" id="{A80CF2BA-D1D2-4537-B9B2-8826AC9693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8" name="AutoShape 7" descr="+">
          <a:extLst>
            <a:ext uri="{FF2B5EF4-FFF2-40B4-BE49-F238E27FC236}">
              <a16:creationId xmlns:a16="http://schemas.microsoft.com/office/drawing/2014/main" id="{058DE78C-7004-4BF1-A7B2-9D6D1295BF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9" name="AutoShape 10" descr="+">
          <a:extLst>
            <a:ext uri="{FF2B5EF4-FFF2-40B4-BE49-F238E27FC236}">
              <a16:creationId xmlns:a16="http://schemas.microsoft.com/office/drawing/2014/main" id="{C534EFF8-F30D-41F0-BF28-478AE4103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0" name="AutoShape 9" descr="+">
          <a:extLst>
            <a:ext uri="{FF2B5EF4-FFF2-40B4-BE49-F238E27FC236}">
              <a16:creationId xmlns:a16="http://schemas.microsoft.com/office/drawing/2014/main" id="{031E37EC-55C9-4799-82A7-E091025AD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1" name="AutoShape 9" descr="+">
          <a:extLst>
            <a:ext uri="{FF2B5EF4-FFF2-40B4-BE49-F238E27FC236}">
              <a16:creationId xmlns:a16="http://schemas.microsoft.com/office/drawing/2014/main" id="{2F40840D-D6F7-41D0-8943-0F058311B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2" name="AutoShape 7" descr="+">
          <a:extLst>
            <a:ext uri="{FF2B5EF4-FFF2-40B4-BE49-F238E27FC236}">
              <a16:creationId xmlns:a16="http://schemas.microsoft.com/office/drawing/2014/main" id="{14DF2DDF-671B-4A6F-9CBA-599EEB966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3" name="AutoShape 7" descr="+">
          <a:extLst>
            <a:ext uri="{FF2B5EF4-FFF2-40B4-BE49-F238E27FC236}">
              <a16:creationId xmlns:a16="http://schemas.microsoft.com/office/drawing/2014/main" id="{F7484434-29F2-4567-9804-81E321C546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4" name="AutoShape 7" descr="+">
          <a:extLst>
            <a:ext uri="{FF2B5EF4-FFF2-40B4-BE49-F238E27FC236}">
              <a16:creationId xmlns:a16="http://schemas.microsoft.com/office/drawing/2014/main" id="{28CE2C68-579F-481F-A84B-06FD73F16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5" name="AutoShape 7" descr="+">
          <a:extLst>
            <a:ext uri="{FF2B5EF4-FFF2-40B4-BE49-F238E27FC236}">
              <a16:creationId xmlns:a16="http://schemas.microsoft.com/office/drawing/2014/main" id="{F9380002-FCA2-4BDC-A0FA-F964EBD519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6" name="AutoShape 7" descr="+">
          <a:extLst>
            <a:ext uri="{FF2B5EF4-FFF2-40B4-BE49-F238E27FC236}">
              <a16:creationId xmlns:a16="http://schemas.microsoft.com/office/drawing/2014/main" id="{9037EEF1-A321-48E8-92F1-71BF150E42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7" name="AutoShape 10" descr="+">
          <a:extLst>
            <a:ext uri="{FF2B5EF4-FFF2-40B4-BE49-F238E27FC236}">
              <a16:creationId xmlns:a16="http://schemas.microsoft.com/office/drawing/2014/main" id="{8B8B74E9-71FC-4707-96AE-52CB56294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8" name="AutoShape 9" descr="+">
          <a:extLst>
            <a:ext uri="{FF2B5EF4-FFF2-40B4-BE49-F238E27FC236}">
              <a16:creationId xmlns:a16="http://schemas.microsoft.com/office/drawing/2014/main" id="{0AFA524B-5FE9-4E4A-98B5-96C2D428C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9" name="AutoShape 9" descr="+">
          <a:extLst>
            <a:ext uri="{FF2B5EF4-FFF2-40B4-BE49-F238E27FC236}">
              <a16:creationId xmlns:a16="http://schemas.microsoft.com/office/drawing/2014/main" id="{7E3432C0-D4B8-44DC-B6C9-7091B80BB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0" name="AutoShape 10" descr="+">
          <a:extLst>
            <a:ext uri="{FF2B5EF4-FFF2-40B4-BE49-F238E27FC236}">
              <a16:creationId xmlns:a16="http://schemas.microsoft.com/office/drawing/2014/main" id="{060F2C31-AF7E-4FCA-99DD-543B5603F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1" name="AutoShape 9" descr="+">
          <a:extLst>
            <a:ext uri="{FF2B5EF4-FFF2-40B4-BE49-F238E27FC236}">
              <a16:creationId xmlns:a16="http://schemas.microsoft.com/office/drawing/2014/main" id="{A660EEFF-1BF8-4247-B836-13D04A834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2" name="AutoShape 9" descr="+">
          <a:extLst>
            <a:ext uri="{FF2B5EF4-FFF2-40B4-BE49-F238E27FC236}">
              <a16:creationId xmlns:a16="http://schemas.microsoft.com/office/drawing/2014/main" id="{CC0E90C7-B2A0-40A3-B52B-282A3E767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3" name="AutoShape 10" descr="+">
          <a:extLst>
            <a:ext uri="{FF2B5EF4-FFF2-40B4-BE49-F238E27FC236}">
              <a16:creationId xmlns:a16="http://schemas.microsoft.com/office/drawing/2014/main" id="{C0E2C4DB-0D25-4ABC-88C8-7ED07DD901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4" name="AutoShape 9" descr="+">
          <a:extLst>
            <a:ext uri="{FF2B5EF4-FFF2-40B4-BE49-F238E27FC236}">
              <a16:creationId xmlns:a16="http://schemas.microsoft.com/office/drawing/2014/main" id="{CE804F73-A30E-478E-9596-7CC1FEED6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5" name="AutoShape 7" descr="+">
          <a:extLst>
            <a:ext uri="{FF2B5EF4-FFF2-40B4-BE49-F238E27FC236}">
              <a16:creationId xmlns:a16="http://schemas.microsoft.com/office/drawing/2014/main" id="{63084041-09E1-4B33-A70D-669C207F71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6" name="AutoShape 10" descr="+">
          <a:extLst>
            <a:ext uri="{FF2B5EF4-FFF2-40B4-BE49-F238E27FC236}">
              <a16:creationId xmlns:a16="http://schemas.microsoft.com/office/drawing/2014/main" id="{E27DDBCA-412A-4ECA-87ED-982F21A61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7" name="AutoShape 9" descr="+">
          <a:extLst>
            <a:ext uri="{FF2B5EF4-FFF2-40B4-BE49-F238E27FC236}">
              <a16:creationId xmlns:a16="http://schemas.microsoft.com/office/drawing/2014/main" id="{F8295C48-9410-4EAE-84AC-401EA35022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8" name="AutoShape 9" descr="+">
          <a:extLst>
            <a:ext uri="{FF2B5EF4-FFF2-40B4-BE49-F238E27FC236}">
              <a16:creationId xmlns:a16="http://schemas.microsoft.com/office/drawing/2014/main" id="{47979C5A-22D9-4780-AE62-9550B37DD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9" name="AutoShape 10" descr="+">
          <a:extLst>
            <a:ext uri="{FF2B5EF4-FFF2-40B4-BE49-F238E27FC236}">
              <a16:creationId xmlns:a16="http://schemas.microsoft.com/office/drawing/2014/main" id="{1CE13241-FF00-4FF8-8560-7B3B6DFEE1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0" name="AutoShape 9" descr="+">
          <a:extLst>
            <a:ext uri="{FF2B5EF4-FFF2-40B4-BE49-F238E27FC236}">
              <a16:creationId xmlns:a16="http://schemas.microsoft.com/office/drawing/2014/main" id="{74E2EF12-46E6-4D7D-ABA3-A2CA050E5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1" name="AutoShape 7" descr="+">
          <a:extLst>
            <a:ext uri="{FF2B5EF4-FFF2-40B4-BE49-F238E27FC236}">
              <a16:creationId xmlns:a16="http://schemas.microsoft.com/office/drawing/2014/main" id="{C68786AE-C9F1-448E-B7F2-5BF31F97D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2" name="AutoShape 7" descr="+">
          <a:extLst>
            <a:ext uri="{FF2B5EF4-FFF2-40B4-BE49-F238E27FC236}">
              <a16:creationId xmlns:a16="http://schemas.microsoft.com/office/drawing/2014/main" id="{992E1135-46F1-460C-B07B-5622893966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3" name="AutoShape 10" descr="+">
          <a:extLst>
            <a:ext uri="{FF2B5EF4-FFF2-40B4-BE49-F238E27FC236}">
              <a16:creationId xmlns:a16="http://schemas.microsoft.com/office/drawing/2014/main" id="{FFFA3438-26F6-47E5-8CBF-85D40ABC3A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4" name="AutoShape 9" descr="+">
          <a:extLst>
            <a:ext uri="{FF2B5EF4-FFF2-40B4-BE49-F238E27FC236}">
              <a16:creationId xmlns:a16="http://schemas.microsoft.com/office/drawing/2014/main" id="{BCAE8229-377B-43D5-A1A5-EE6CB291A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5" name="AutoShape 9" descr="+">
          <a:extLst>
            <a:ext uri="{FF2B5EF4-FFF2-40B4-BE49-F238E27FC236}">
              <a16:creationId xmlns:a16="http://schemas.microsoft.com/office/drawing/2014/main" id="{8061EE7C-6EEF-44B6-A1B6-33ECA04A52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6" name="AutoShape 7" descr="+">
          <a:extLst>
            <a:ext uri="{FF2B5EF4-FFF2-40B4-BE49-F238E27FC236}">
              <a16:creationId xmlns:a16="http://schemas.microsoft.com/office/drawing/2014/main" id="{9FB124D4-AA12-4EEB-B6D7-16BCBA392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7" name="AutoShape 7" descr="+">
          <a:extLst>
            <a:ext uri="{FF2B5EF4-FFF2-40B4-BE49-F238E27FC236}">
              <a16:creationId xmlns:a16="http://schemas.microsoft.com/office/drawing/2014/main" id="{793E6D63-4C73-4765-9439-FA77448500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8" name="AutoShape 7" descr="+">
          <a:extLst>
            <a:ext uri="{FF2B5EF4-FFF2-40B4-BE49-F238E27FC236}">
              <a16:creationId xmlns:a16="http://schemas.microsoft.com/office/drawing/2014/main" id="{793DBF3C-419B-4605-A900-D574C8B70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9" name="AutoShape 7" descr="+">
          <a:extLst>
            <a:ext uri="{FF2B5EF4-FFF2-40B4-BE49-F238E27FC236}">
              <a16:creationId xmlns:a16="http://schemas.microsoft.com/office/drawing/2014/main" id="{64556751-BF73-4564-89BE-E4D3825D3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0" name="AutoShape 7" descr="+">
          <a:extLst>
            <a:ext uri="{FF2B5EF4-FFF2-40B4-BE49-F238E27FC236}">
              <a16:creationId xmlns:a16="http://schemas.microsoft.com/office/drawing/2014/main" id="{0BC698E1-20A1-4299-BECE-C73FC6A0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1" name="AutoShape 10" descr="+">
          <a:extLst>
            <a:ext uri="{FF2B5EF4-FFF2-40B4-BE49-F238E27FC236}">
              <a16:creationId xmlns:a16="http://schemas.microsoft.com/office/drawing/2014/main" id="{FBF5BD55-0B8E-499B-B80D-E8829AAFF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2" name="AutoShape 9" descr="+">
          <a:extLst>
            <a:ext uri="{FF2B5EF4-FFF2-40B4-BE49-F238E27FC236}">
              <a16:creationId xmlns:a16="http://schemas.microsoft.com/office/drawing/2014/main" id="{8153C6C8-EAF3-4271-9994-EC78F3A89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3" name="AutoShape 9" descr="+">
          <a:extLst>
            <a:ext uri="{FF2B5EF4-FFF2-40B4-BE49-F238E27FC236}">
              <a16:creationId xmlns:a16="http://schemas.microsoft.com/office/drawing/2014/main" id="{B61B7DD4-709C-43EB-A691-87695B3E2E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4" name="AutoShape 10" descr="+">
          <a:extLst>
            <a:ext uri="{FF2B5EF4-FFF2-40B4-BE49-F238E27FC236}">
              <a16:creationId xmlns:a16="http://schemas.microsoft.com/office/drawing/2014/main" id="{E7F6B75C-8422-48D0-9D77-EE0AD6E5F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5" name="AutoShape 9" descr="+">
          <a:extLst>
            <a:ext uri="{FF2B5EF4-FFF2-40B4-BE49-F238E27FC236}">
              <a16:creationId xmlns:a16="http://schemas.microsoft.com/office/drawing/2014/main" id="{01F330D5-F1E2-49BC-80B2-74424A5A4E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6" name="AutoShape 9" descr="+">
          <a:extLst>
            <a:ext uri="{FF2B5EF4-FFF2-40B4-BE49-F238E27FC236}">
              <a16:creationId xmlns:a16="http://schemas.microsoft.com/office/drawing/2014/main" id="{B3441881-CF56-4C1B-A63E-EE7EA093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7" name="AutoShape 10" descr="+">
          <a:extLst>
            <a:ext uri="{FF2B5EF4-FFF2-40B4-BE49-F238E27FC236}">
              <a16:creationId xmlns:a16="http://schemas.microsoft.com/office/drawing/2014/main" id="{F65FEA6F-0456-4199-87A2-B21322900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8" name="AutoShape 9" descr="+">
          <a:extLst>
            <a:ext uri="{FF2B5EF4-FFF2-40B4-BE49-F238E27FC236}">
              <a16:creationId xmlns:a16="http://schemas.microsoft.com/office/drawing/2014/main" id="{8CAE4F57-8FBB-4888-9826-04E5CBADFA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9" name="AutoShape 7" descr="+">
          <a:extLst>
            <a:ext uri="{FF2B5EF4-FFF2-40B4-BE49-F238E27FC236}">
              <a16:creationId xmlns:a16="http://schemas.microsoft.com/office/drawing/2014/main" id="{91A7C874-B99B-4CA1-8798-0D598B073C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0" name="AutoShape 10" descr="+">
          <a:extLst>
            <a:ext uri="{FF2B5EF4-FFF2-40B4-BE49-F238E27FC236}">
              <a16:creationId xmlns:a16="http://schemas.microsoft.com/office/drawing/2014/main" id="{493714C0-A513-4173-8F22-F127BFD5D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1" name="AutoShape 9" descr="+">
          <a:extLst>
            <a:ext uri="{FF2B5EF4-FFF2-40B4-BE49-F238E27FC236}">
              <a16:creationId xmlns:a16="http://schemas.microsoft.com/office/drawing/2014/main" id="{0E5DBD46-97FE-4F5A-ADED-D33E410424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2" name="AutoShape 9" descr="+">
          <a:extLst>
            <a:ext uri="{FF2B5EF4-FFF2-40B4-BE49-F238E27FC236}">
              <a16:creationId xmlns:a16="http://schemas.microsoft.com/office/drawing/2014/main" id="{6BE87560-C836-45A7-A66C-E5FCCCDAA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3" name="AutoShape 10" descr="+">
          <a:extLst>
            <a:ext uri="{FF2B5EF4-FFF2-40B4-BE49-F238E27FC236}">
              <a16:creationId xmlns:a16="http://schemas.microsoft.com/office/drawing/2014/main" id="{48ED0855-1E97-45DD-871C-3C747BC6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4" name="AutoShape 9" descr="+">
          <a:extLst>
            <a:ext uri="{FF2B5EF4-FFF2-40B4-BE49-F238E27FC236}">
              <a16:creationId xmlns:a16="http://schemas.microsoft.com/office/drawing/2014/main" id="{2C171F63-A952-402A-BEBD-5EFD133E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5" name="AutoShape 7" descr="+">
          <a:extLst>
            <a:ext uri="{FF2B5EF4-FFF2-40B4-BE49-F238E27FC236}">
              <a16:creationId xmlns:a16="http://schemas.microsoft.com/office/drawing/2014/main" id="{649FB58D-69B7-439F-ABDB-6FB5256E3A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6" name="AutoShape 7" descr="+">
          <a:extLst>
            <a:ext uri="{FF2B5EF4-FFF2-40B4-BE49-F238E27FC236}">
              <a16:creationId xmlns:a16="http://schemas.microsoft.com/office/drawing/2014/main" id="{D3C3C640-4DDC-4963-AF74-67D15ADD7C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7" name="AutoShape 10" descr="+">
          <a:extLst>
            <a:ext uri="{FF2B5EF4-FFF2-40B4-BE49-F238E27FC236}">
              <a16:creationId xmlns:a16="http://schemas.microsoft.com/office/drawing/2014/main" id="{6785B276-FEF9-454D-B7DA-953FF3FAF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8" name="AutoShape 9" descr="+">
          <a:extLst>
            <a:ext uri="{FF2B5EF4-FFF2-40B4-BE49-F238E27FC236}">
              <a16:creationId xmlns:a16="http://schemas.microsoft.com/office/drawing/2014/main" id="{EDFC35F4-5AA1-4D29-9769-EAF2B3AF4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9" name="AutoShape 9" descr="+">
          <a:extLst>
            <a:ext uri="{FF2B5EF4-FFF2-40B4-BE49-F238E27FC236}">
              <a16:creationId xmlns:a16="http://schemas.microsoft.com/office/drawing/2014/main" id="{B9C6A78E-B2EC-4A34-8908-FFD8D79105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0" name="AutoShape 7" descr="+">
          <a:extLst>
            <a:ext uri="{FF2B5EF4-FFF2-40B4-BE49-F238E27FC236}">
              <a16:creationId xmlns:a16="http://schemas.microsoft.com/office/drawing/2014/main" id="{E668D56D-FC9F-4A0C-AC3E-548D2BD5D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1" name="AutoShape 7" descr="+">
          <a:extLst>
            <a:ext uri="{FF2B5EF4-FFF2-40B4-BE49-F238E27FC236}">
              <a16:creationId xmlns:a16="http://schemas.microsoft.com/office/drawing/2014/main" id="{D30CAFA0-653F-4445-A4AE-044E74C16F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2" name="AutoShape 7" descr="+">
          <a:extLst>
            <a:ext uri="{FF2B5EF4-FFF2-40B4-BE49-F238E27FC236}">
              <a16:creationId xmlns:a16="http://schemas.microsoft.com/office/drawing/2014/main" id="{C04EFFFA-E7E6-49E4-953A-B4E3D5CDD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3" name="AutoShape 7" descr="+">
          <a:extLst>
            <a:ext uri="{FF2B5EF4-FFF2-40B4-BE49-F238E27FC236}">
              <a16:creationId xmlns:a16="http://schemas.microsoft.com/office/drawing/2014/main" id="{C1E162F1-9E00-4EF5-8A05-1AEBE218E5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4" name="AutoShape 7" descr="+">
          <a:extLst>
            <a:ext uri="{FF2B5EF4-FFF2-40B4-BE49-F238E27FC236}">
              <a16:creationId xmlns:a16="http://schemas.microsoft.com/office/drawing/2014/main" id="{5B2AEDF3-E478-4E04-ACF4-221789272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5" name="AutoShape 10" descr="+">
          <a:extLst>
            <a:ext uri="{FF2B5EF4-FFF2-40B4-BE49-F238E27FC236}">
              <a16:creationId xmlns:a16="http://schemas.microsoft.com/office/drawing/2014/main" id="{FBC9AA26-63AD-43BB-9C1E-96357BA41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6" name="AutoShape 9" descr="+">
          <a:extLst>
            <a:ext uri="{FF2B5EF4-FFF2-40B4-BE49-F238E27FC236}">
              <a16:creationId xmlns:a16="http://schemas.microsoft.com/office/drawing/2014/main" id="{4FE3C70F-0C9A-4965-8D72-15FFBFFB4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7" name="AutoShape 9" descr="+">
          <a:extLst>
            <a:ext uri="{FF2B5EF4-FFF2-40B4-BE49-F238E27FC236}">
              <a16:creationId xmlns:a16="http://schemas.microsoft.com/office/drawing/2014/main" id="{184558EA-8EC1-4B0A-888B-B1EC2347B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8" name="AutoShape 10" descr="+">
          <a:extLst>
            <a:ext uri="{FF2B5EF4-FFF2-40B4-BE49-F238E27FC236}">
              <a16:creationId xmlns:a16="http://schemas.microsoft.com/office/drawing/2014/main" id="{B3FB6C3B-DADE-4D4A-81D3-86D85E9296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9" name="AutoShape 9" descr="+">
          <a:extLst>
            <a:ext uri="{FF2B5EF4-FFF2-40B4-BE49-F238E27FC236}">
              <a16:creationId xmlns:a16="http://schemas.microsoft.com/office/drawing/2014/main" id="{1A6375DD-6239-4B3F-AC3B-B821E06D7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0" name="AutoShape 9" descr="+">
          <a:extLst>
            <a:ext uri="{FF2B5EF4-FFF2-40B4-BE49-F238E27FC236}">
              <a16:creationId xmlns:a16="http://schemas.microsoft.com/office/drawing/2014/main" id="{49C4FA8A-F07C-48B0-9B42-573A36D60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1" name="AutoShape 10" descr="+">
          <a:extLst>
            <a:ext uri="{FF2B5EF4-FFF2-40B4-BE49-F238E27FC236}">
              <a16:creationId xmlns:a16="http://schemas.microsoft.com/office/drawing/2014/main" id="{3A1A0598-55F4-4FE6-9D09-64D2C1694B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2" name="AutoShape 9" descr="+">
          <a:extLst>
            <a:ext uri="{FF2B5EF4-FFF2-40B4-BE49-F238E27FC236}">
              <a16:creationId xmlns:a16="http://schemas.microsoft.com/office/drawing/2014/main" id="{D6E72C8D-21F5-4535-BBD9-542609010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3" name="AutoShape 7" descr="+">
          <a:extLst>
            <a:ext uri="{FF2B5EF4-FFF2-40B4-BE49-F238E27FC236}">
              <a16:creationId xmlns:a16="http://schemas.microsoft.com/office/drawing/2014/main" id="{E7E53306-C7B5-488D-91E9-BF676C830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4" name="AutoShape 10" descr="+">
          <a:extLst>
            <a:ext uri="{FF2B5EF4-FFF2-40B4-BE49-F238E27FC236}">
              <a16:creationId xmlns:a16="http://schemas.microsoft.com/office/drawing/2014/main" id="{D732CFF2-5AB2-4FDA-994B-BCCE9C7AE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5" name="AutoShape 9" descr="+">
          <a:extLst>
            <a:ext uri="{FF2B5EF4-FFF2-40B4-BE49-F238E27FC236}">
              <a16:creationId xmlns:a16="http://schemas.microsoft.com/office/drawing/2014/main" id="{6E35F041-CE40-4C69-B426-E757B8342B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6" name="AutoShape 9" descr="+">
          <a:extLst>
            <a:ext uri="{FF2B5EF4-FFF2-40B4-BE49-F238E27FC236}">
              <a16:creationId xmlns:a16="http://schemas.microsoft.com/office/drawing/2014/main" id="{17FCA911-468F-4DCF-B397-A4F5EA7EEA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7" name="AutoShape 10" descr="+">
          <a:extLst>
            <a:ext uri="{FF2B5EF4-FFF2-40B4-BE49-F238E27FC236}">
              <a16:creationId xmlns:a16="http://schemas.microsoft.com/office/drawing/2014/main" id="{D305911C-A6E5-44F4-8BCE-E7B4CA89BB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8" name="AutoShape 9" descr="+">
          <a:extLst>
            <a:ext uri="{FF2B5EF4-FFF2-40B4-BE49-F238E27FC236}">
              <a16:creationId xmlns:a16="http://schemas.microsoft.com/office/drawing/2014/main" id="{94DE9219-840C-4C5C-9A1A-BBA2718DA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9" name="AutoShape 7" descr="+">
          <a:extLst>
            <a:ext uri="{FF2B5EF4-FFF2-40B4-BE49-F238E27FC236}">
              <a16:creationId xmlns:a16="http://schemas.microsoft.com/office/drawing/2014/main" id="{E174A9B4-CE20-4FDC-ACD6-3C05FFD4C1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0" name="AutoShape 7" descr="+">
          <a:extLst>
            <a:ext uri="{FF2B5EF4-FFF2-40B4-BE49-F238E27FC236}">
              <a16:creationId xmlns:a16="http://schemas.microsoft.com/office/drawing/2014/main" id="{EF970CC0-39A4-4447-83AC-E592F339A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1" name="AutoShape 10" descr="+">
          <a:extLst>
            <a:ext uri="{FF2B5EF4-FFF2-40B4-BE49-F238E27FC236}">
              <a16:creationId xmlns:a16="http://schemas.microsoft.com/office/drawing/2014/main" id="{24271376-57F0-472C-8C1A-3A7EF4842A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2" name="AutoShape 9" descr="+">
          <a:extLst>
            <a:ext uri="{FF2B5EF4-FFF2-40B4-BE49-F238E27FC236}">
              <a16:creationId xmlns:a16="http://schemas.microsoft.com/office/drawing/2014/main" id="{593C0FCD-7F79-4D3F-B90A-E5EEE80A2D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3" name="AutoShape 9" descr="+">
          <a:extLst>
            <a:ext uri="{FF2B5EF4-FFF2-40B4-BE49-F238E27FC236}">
              <a16:creationId xmlns:a16="http://schemas.microsoft.com/office/drawing/2014/main" id="{69EB3E7A-BB95-4B7A-8E53-98A1545A0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4" name="AutoShape 7" descr="+">
          <a:extLst>
            <a:ext uri="{FF2B5EF4-FFF2-40B4-BE49-F238E27FC236}">
              <a16:creationId xmlns:a16="http://schemas.microsoft.com/office/drawing/2014/main" id="{002C4C51-3594-4FBD-AA1A-FFEF7AFA6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5" name="AutoShape 7" descr="+">
          <a:extLst>
            <a:ext uri="{FF2B5EF4-FFF2-40B4-BE49-F238E27FC236}">
              <a16:creationId xmlns:a16="http://schemas.microsoft.com/office/drawing/2014/main" id="{AAEABD1F-CED1-4480-B82A-5A6038D396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6" name="AutoShape 7" descr="+">
          <a:extLst>
            <a:ext uri="{FF2B5EF4-FFF2-40B4-BE49-F238E27FC236}">
              <a16:creationId xmlns:a16="http://schemas.microsoft.com/office/drawing/2014/main" id="{8D276200-C44C-4A0B-B1E4-3A1D135682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7" name="AutoShape 7" descr="+">
          <a:extLst>
            <a:ext uri="{FF2B5EF4-FFF2-40B4-BE49-F238E27FC236}">
              <a16:creationId xmlns:a16="http://schemas.microsoft.com/office/drawing/2014/main" id="{0539DF16-F27B-4FFD-AB53-453803B4B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8" name="AutoShape 7" descr="+">
          <a:extLst>
            <a:ext uri="{FF2B5EF4-FFF2-40B4-BE49-F238E27FC236}">
              <a16:creationId xmlns:a16="http://schemas.microsoft.com/office/drawing/2014/main" id="{55DB7C26-316C-43CE-ABC1-3A520E8C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9" name="AutoShape 10" descr="+">
          <a:extLst>
            <a:ext uri="{FF2B5EF4-FFF2-40B4-BE49-F238E27FC236}">
              <a16:creationId xmlns:a16="http://schemas.microsoft.com/office/drawing/2014/main" id="{B8342BA7-ECBB-40F4-BEFC-8A27DAEE9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0" name="AutoShape 9" descr="+">
          <a:extLst>
            <a:ext uri="{FF2B5EF4-FFF2-40B4-BE49-F238E27FC236}">
              <a16:creationId xmlns:a16="http://schemas.microsoft.com/office/drawing/2014/main" id="{01F9A694-9296-4EEC-8345-C7797BD9A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1" name="AutoShape 9" descr="+">
          <a:extLst>
            <a:ext uri="{FF2B5EF4-FFF2-40B4-BE49-F238E27FC236}">
              <a16:creationId xmlns:a16="http://schemas.microsoft.com/office/drawing/2014/main" id="{4341BEE3-4D5F-4678-932E-F3ACA23F66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2" name="AutoShape 10" descr="+">
          <a:extLst>
            <a:ext uri="{FF2B5EF4-FFF2-40B4-BE49-F238E27FC236}">
              <a16:creationId xmlns:a16="http://schemas.microsoft.com/office/drawing/2014/main" id="{E03FABF7-A356-4556-81AB-9D19E9F832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3" name="AutoShape 9" descr="+">
          <a:extLst>
            <a:ext uri="{FF2B5EF4-FFF2-40B4-BE49-F238E27FC236}">
              <a16:creationId xmlns:a16="http://schemas.microsoft.com/office/drawing/2014/main" id="{DB126777-18A9-4FCD-985B-E99DBAADE7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4" name="AutoShape 9" descr="+">
          <a:extLst>
            <a:ext uri="{FF2B5EF4-FFF2-40B4-BE49-F238E27FC236}">
              <a16:creationId xmlns:a16="http://schemas.microsoft.com/office/drawing/2014/main" id="{581EB1D8-9EA0-4E40-86B4-5161BED0B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5" name="AutoShape 10" descr="+">
          <a:extLst>
            <a:ext uri="{FF2B5EF4-FFF2-40B4-BE49-F238E27FC236}">
              <a16:creationId xmlns:a16="http://schemas.microsoft.com/office/drawing/2014/main" id="{DD5991F4-5F56-441D-BD46-AEC81A5E9E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6" name="AutoShape 9" descr="+">
          <a:extLst>
            <a:ext uri="{FF2B5EF4-FFF2-40B4-BE49-F238E27FC236}">
              <a16:creationId xmlns:a16="http://schemas.microsoft.com/office/drawing/2014/main" id="{D922C789-8C6B-47AA-A407-E9695BDD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7" name="AutoShape 7" descr="+">
          <a:extLst>
            <a:ext uri="{FF2B5EF4-FFF2-40B4-BE49-F238E27FC236}">
              <a16:creationId xmlns:a16="http://schemas.microsoft.com/office/drawing/2014/main" id="{BA1AC98F-BFFB-4F2A-8FF6-D62824238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8" name="AutoShape 10" descr="+">
          <a:extLst>
            <a:ext uri="{FF2B5EF4-FFF2-40B4-BE49-F238E27FC236}">
              <a16:creationId xmlns:a16="http://schemas.microsoft.com/office/drawing/2014/main" id="{A470BDB0-3385-49D1-BAEF-CFA32E1BE2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9" name="AutoShape 9" descr="+">
          <a:extLst>
            <a:ext uri="{FF2B5EF4-FFF2-40B4-BE49-F238E27FC236}">
              <a16:creationId xmlns:a16="http://schemas.microsoft.com/office/drawing/2014/main" id="{CEAEEB6F-5DCF-4778-B9D5-C3A938492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0" name="AutoShape 9" descr="+">
          <a:extLst>
            <a:ext uri="{FF2B5EF4-FFF2-40B4-BE49-F238E27FC236}">
              <a16:creationId xmlns:a16="http://schemas.microsoft.com/office/drawing/2014/main" id="{702F6764-5131-4BD7-9395-3F3A646F5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1" name="AutoShape 10" descr="+">
          <a:extLst>
            <a:ext uri="{FF2B5EF4-FFF2-40B4-BE49-F238E27FC236}">
              <a16:creationId xmlns:a16="http://schemas.microsoft.com/office/drawing/2014/main" id="{391D0AE5-96FD-4644-AF99-848FF8965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2" name="AutoShape 9" descr="+">
          <a:extLst>
            <a:ext uri="{FF2B5EF4-FFF2-40B4-BE49-F238E27FC236}">
              <a16:creationId xmlns:a16="http://schemas.microsoft.com/office/drawing/2014/main" id="{23BD78B8-9E2D-4518-BB68-BA4328560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3" name="AutoShape 7" descr="+">
          <a:extLst>
            <a:ext uri="{FF2B5EF4-FFF2-40B4-BE49-F238E27FC236}">
              <a16:creationId xmlns:a16="http://schemas.microsoft.com/office/drawing/2014/main" id="{B98C470C-EA21-435D-A6BD-683276BFA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4" name="AutoShape 7" descr="+">
          <a:extLst>
            <a:ext uri="{FF2B5EF4-FFF2-40B4-BE49-F238E27FC236}">
              <a16:creationId xmlns:a16="http://schemas.microsoft.com/office/drawing/2014/main" id="{0D78E41E-8E7F-4F1B-9B96-3DBE2E6136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5" name="AutoShape 10" descr="+">
          <a:extLst>
            <a:ext uri="{FF2B5EF4-FFF2-40B4-BE49-F238E27FC236}">
              <a16:creationId xmlns:a16="http://schemas.microsoft.com/office/drawing/2014/main" id="{29E1FA3C-3BEC-4915-905D-D9477C899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6" name="AutoShape 9" descr="+">
          <a:extLst>
            <a:ext uri="{FF2B5EF4-FFF2-40B4-BE49-F238E27FC236}">
              <a16:creationId xmlns:a16="http://schemas.microsoft.com/office/drawing/2014/main" id="{8590B619-FB73-4238-9004-0CABBBE5E2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7" name="AutoShape 9" descr="+">
          <a:extLst>
            <a:ext uri="{FF2B5EF4-FFF2-40B4-BE49-F238E27FC236}">
              <a16:creationId xmlns:a16="http://schemas.microsoft.com/office/drawing/2014/main" id="{07799949-DB71-42D7-A9BC-E3D9B43AEE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8" name="AutoShape 7" descr="+">
          <a:extLst>
            <a:ext uri="{FF2B5EF4-FFF2-40B4-BE49-F238E27FC236}">
              <a16:creationId xmlns:a16="http://schemas.microsoft.com/office/drawing/2014/main" id="{A1AA6E4B-7218-4FBF-91DA-996E97CB3A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9" name="AutoShape 7" descr="+">
          <a:extLst>
            <a:ext uri="{FF2B5EF4-FFF2-40B4-BE49-F238E27FC236}">
              <a16:creationId xmlns:a16="http://schemas.microsoft.com/office/drawing/2014/main" id="{194DE18A-4BA7-434E-B979-C50A52333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0" name="AutoShape 7" descr="+">
          <a:extLst>
            <a:ext uri="{FF2B5EF4-FFF2-40B4-BE49-F238E27FC236}">
              <a16:creationId xmlns:a16="http://schemas.microsoft.com/office/drawing/2014/main" id="{0E00055F-07E4-439F-B3C2-BA5B7CA752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61" name="AutoShape 7" descr="+">
          <a:extLst>
            <a:ext uri="{FF2B5EF4-FFF2-40B4-BE49-F238E27FC236}">
              <a16:creationId xmlns:a16="http://schemas.microsoft.com/office/drawing/2014/main" id="{B1B9F822-BA53-4490-8B90-3E3562435E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2" name="AutoShape 7" descr="+">
          <a:extLst>
            <a:ext uri="{FF2B5EF4-FFF2-40B4-BE49-F238E27FC236}">
              <a16:creationId xmlns:a16="http://schemas.microsoft.com/office/drawing/2014/main" id="{647FDE98-DF5A-4C87-AB78-DDBB0EAC4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3" name="AutoShape 10" descr="+">
          <a:extLst>
            <a:ext uri="{FF2B5EF4-FFF2-40B4-BE49-F238E27FC236}">
              <a16:creationId xmlns:a16="http://schemas.microsoft.com/office/drawing/2014/main" id="{2889A9F0-3B78-491E-93E8-BE54A17F3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4" name="AutoShape 9" descr="+">
          <a:extLst>
            <a:ext uri="{FF2B5EF4-FFF2-40B4-BE49-F238E27FC236}">
              <a16:creationId xmlns:a16="http://schemas.microsoft.com/office/drawing/2014/main" id="{4F744670-2BC9-4C93-887F-9EACDC617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5" name="AutoShape 9" descr="+">
          <a:extLst>
            <a:ext uri="{FF2B5EF4-FFF2-40B4-BE49-F238E27FC236}">
              <a16:creationId xmlns:a16="http://schemas.microsoft.com/office/drawing/2014/main" id="{85DEE226-B61F-4712-BA9D-F62628365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6" name="AutoShape 10" descr="+">
          <a:extLst>
            <a:ext uri="{FF2B5EF4-FFF2-40B4-BE49-F238E27FC236}">
              <a16:creationId xmlns:a16="http://schemas.microsoft.com/office/drawing/2014/main" id="{10D6867A-CF46-4727-929B-EE460DD27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7" name="AutoShape 9" descr="+">
          <a:extLst>
            <a:ext uri="{FF2B5EF4-FFF2-40B4-BE49-F238E27FC236}">
              <a16:creationId xmlns:a16="http://schemas.microsoft.com/office/drawing/2014/main" id="{B438924D-E8B2-4DEF-8A76-C45E01C15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8" name="AutoShape 9" descr="+">
          <a:extLst>
            <a:ext uri="{FF2B5EF4-FFF2-40B4-BE49-F238E27FC236}">
              <a16:creationId xmlns:a16="http://schemas.microsoft.com/office/drawing/2014/main" id="{6EDB3FCC-668F-4EB0-B331-51ACFBF40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9" name="AutoShape 10" descr="+">
          <a:extLst>
            <a:ext uri="{FF2B5EF4-FFF2-40B4-BE49-F238E27FC236}">
              <a16:creationId xmlns:a16="http://schemas.microsoft.com/office/drawing/2014/main" id="{40AF89D1-623F-48A4-8A32-EA4555BA8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0" name="AutoShape 9" descr="+">
          <a:extLst>
            <a:ext uri="{FF2B5EF4-FFF2-40B4-BE49-F238E27FC236}">
              <a16:creationId xmlns:a16="http://schemas.microsoft.com/office/drawing/2014/main" id="{5BEE70D0-36BB-437A-9495-5360FE86E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1" name="AutoShape 7" descr="+">
          <a:extLst>
            <a:ext uri="{FF2B5EF4-FFF2-40B4-BE49-F238E27FC236}">
              <a16:creationId xmlns:a16="http://schemas.microsoft.com/office/drawing/2014/main" id="{0CFFC5C8-2C56-43AA-9643-426687F9F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2" name="AutoShape 10" descr="+">
          <a:extLst>
            <a:ext uri="{FF2B5EF4-FFF2-40B4-BE49-F238E27FC236}">
              <a16:creationId xmlns:a16="http://schemas.microsoft.com/office/drawing/2014/main" id="{9AC7A021-314D-4C56-B89B-98018CF8C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3" name="AutoShape 9" descr="+">
          <a:extLst>
            <a:ext uri="{FF2B5EF4-FFF2-40B4-BE49-F238E27FC236}">
              <a16:creationId xmlns:a16="http://schemas.microsoft.com/office/drawing/2014/main" id="{D8F4361C-59C9-4420-B0DC-0DA578539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4" name="AutoShape 9" descr="+">
          <a:extLst>
            <a:ext uri="{FF2B5EF4-FFF2-40B4-BE49-F238E27FC236}">
              <a16:creationId xmlns:a16="http://schemas.microsoft.com/office/drawing/2014/main" id="{EAB9B736-97EC-4B5D-B681-21B77C043F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5" name="AutoShape 10" descr="+">
          <a:extLst>
            <a:ext uri="{FF2B5EF4-FFF2-40B4-BE49-F238E27FC236}">
              <a16:creationId xmlns:a16="http://schemas.microsoft.com/office/drawing/2014/main" id="{10F2F285-3A97-4811-9891-69C0F35D6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6" name="AutoShape 9" descr="+">
          <a:extLst>
            <a:ext uri="{FF2B5EF4-FFF2-40B4-BE49-F238E27FC236}">
              <a16:creationId xmlns:a16="http://schemas.microsoft.com/office/drawing/2014/main" id="{9C3BDE55-FFEC-4032-A4BA-6A025CD87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7" name="AutoShape 7" descr="+">
          <a:extLst>
            <a:ext uri="{FF2B5EF4-FFF2-40B4-BE49-F238E27FC236}">
              <a16:creationId xmlns:a16="http://schemas.microsoft.com/office/drawing/2014/main" id="{98A54BBC-7F90-44FD-809A-4AA79AD077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8" name="AutoShape 7" descr="+">
          <a:extLst>
            <a:ext uri="{FF2B5EF4-FFF2-40B4-BE49-F238E27FC236}">
              <a16:creationId xmlns:a16="http://schemas.microsoft.com/office/drawing/2014/main" id="{4DC4DA77-1A20-499A-9A88-632AD1AAC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9" name="AutoShape 10" descr="+">
          <a:extLst>
            <a:ext uri="{FF2B5EF4-FFF2-40B4-BE49-F238E27FC236}">
              <a16:creationId xmlns:a16="http://schemas.microsoft.com/office/drawing/2014/main" id="{9D068FBA-B60B-48C8-A1BB-306D954B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0" name="AutoShape 9" descr="+">
          <a:extLst>
            <a:ext uri="{FF2B5EF4-FFF2-40B4-BE49-F238E27FC236}">
              <a16:creationId xmlns:a16="http://schemas.microsoft.com/office/drawing/2014/main" id="{476776A6-A5EA-4834-AB4F-F7455F57D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1" name="AutoShape 9" descr="+">
          <a:extLst>
            <a:ext uri="{FF2B5EF4-FFF2-40B4-BE49-F238E27FC236}">
              <a16:creationId xmlns:a16="http://schemas.microsoft.com/office/drawing/2014/main" id="{448D4287-F6E7-46EF-BB89-A17DAAB85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2" name="AutoShape 7" descr="+">
          <a:extLst>
            <a:ext uri="{FF2B5EF4-FFF2-40B4-BE49-F238E27FC236}">
              <a16:creationId xmlns:a16="http://schemas.microsoft.com/office/drawing/2014/main" id="{2C727F0A-3FE8-497A-8A56-1E6FCFC43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3" name="AutoShape 7" descr="+">
          <a:extLst>
            <a:ext uri="{FF2B5EF4-FFF2-40B4-BE49-F238E27FC236}">
              <a16:creationId xmlns:a16="http://schemas.microsoft.com/office/drawing/2014/main" id="{F887BA78-E130-4710-81F2-9410E114FF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4" name="AutoShape 7" descr="+">
          <a:extLst>
            <a:ext uri="{FF2B5EF4-FFF2-40B4-BE49-F238E27FC236}">
              <a16:creationId xmlns:a16="http://schemas.microsoft.com/office/drawing/2014/main" id="{DF085FD5-A210-4D8B-B7C1-342AC37E71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5" name="AutoShape 7" descr="+">
          <a:extLst>
            <a:ext uri="{FF2B5EF4-FFF2-40B4-BE49-F238E27FC236}">
              <a16:creationId xmlns:a16="http://schemas.microsoft.com/office/drawing/2014/main" id="{3365BE91-C61C-4EDF-B9C8-444D62C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6" name="AutoShape 7" descr="+">
          <a:extLst>
            <a:ext uri="{FF2B5EF4-FFF2-40B4-BE49-F238E27FC236}">
              <a16:creationId xmlns:a16="http://schemas.microsoft.com/office/drawing/2014/main" id="{5DDFD78D-8430-40CE-97BC-11F69F4C2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7" name="AutoShape 10" descr="+">
          <a:extLst>
            <a:ext uri="{FF2B5EF4-FFF2-40B4-BE49-F238E27FC236}">
              <a16:creationId xmlns:a16="http://schemas.microsoft.com/office/drawing/2014/main" id="{4BE140DF-4CB2-46D6-9D59-FBABB8CD7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8" name="AutoShape 9" descr="+">
          <a:extLst>
            <a:ext uri="{FF2B5EF4-FFF2-40B4-BE49-F238E27FC236}">
              <a16:creationId xmlns:a16="http://schemas.microsoft.com/office/drawing/2014/main" id="{E0D15835-F827-4F6B-9503-2B5348237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9" name="AutoShape 9" descr="+">
          <a:extLst>
            <a:ext uri="{FF2B5EF4-FFF2-40B4-BE49-F238E27FC236}">
              <a16:creationId xmlns:a16="http://schemas.microsoft.com/office/drawing/2014/main" id="{458287E5-0CD9-4A86-B1C5-31C824EF1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0" name="AutoShape 10" descr="+">
          <a:extLst>
            <a:ext uri="{FF2B5EF4-FFF2-40B4-BE49-F238E27FC236}">
              <a16:creationId xmlns:a16="http://schemas.microsoft.com/office/drawing/2014/main" id="{49466804-3D06-431E-8D24-C26A0B5E0F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1" name="AutoShape 9" descr="+">
          <a:extLst>
            <a:ext uri="{FF2B5EF4-FFF2-40B4-BE49-F238E27FC236}">
              <a16:creationId xmlns:a16="http://schemas.microsoft.com/office/drawing/2014/main" id="{B8377644-E25F-4967-BF0D-A402FEE0E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2" name="AutoShape 9" descr="+">
          <a:extLst>
            <a:ext uri="{FF2B5EF4-FFF2-40B4-BE49-F238E27FC236}">
              <a16:creationId xmlns:a16="http://schemas.microsoft.com/office/drawing/2014/main" id="{6CE71C60-DA7B-4CE6-B92B-53456AA83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3" name="AutoShape 10" descr="+">
          <a:extLst>
            <a:ext uri="{FF2B5EF4-FFF2-40B4-BE49-F238E27FC236}">
              <a16:creationId xmlns:a16="http://schemas.microsoft.com/office/drawing/2014/main" id="{A59F55EF-CDDE-46A1-B8D8-00AC3B5525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4" name="AutoShape 9" descr="+">
          <a:extLst>
            <a:ext uri="{FF2B5EF4-FFF2-40B4-BE49-F238E27FC236}">
              <a16:creationId xmlns:a16="http://schemas.microsoft.com/office/drawing/2014/main" id="{572B2072-A44E-48D7-8B4B-375921D59E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5" name="AutoShape 7" descr="+">
          <a:extLst>
            <a:ext uri="{FF2B5EF4-FFF2-40B4-BE49-F238E27FC236}">
              <a16:creationId xmlns:a16="http://schemas.microsoft.com/office/drawing/2014/main" id="{780D53F6-BA8F-4E3E-B900-6D6EA89B1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6" name="AutoShape 10" descr="+">
          <a:extLst>
            <a:ext uri="{FF2B5EF4-FFF2-40B4-BE49-F238E27FC236}">
              <a16:creationId xmlns:a16="http://schemas.microsoft.com/office/drawing/2014/main" id="{77DD0A3C-C54C-4ABE-A7A5-5BCE03AF8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7" name="AutoShape 9" descr="+">
          <a:extLst>
            <a:ext uri="{FF2B5EF4-FFF2-40B4-BE49-F238E27FC236}">
              <a16:creationId xmlns:a16="http://schemas.microsoft.com/office/drawing/2014/main" id="{A44EEFA4-199F-4E61-843E-F432286E3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8" name="AutoShape 9" descr="+">
          <a:extLst>
            <a:ext uri="{FF2B5EF4-FFF2-40B4-BE49-F238E27FC236}">
              <a16:creationId xmlns:a16="http://schemas.microsoft.com/office/drawing/2014/main" id="{C18170EF-1D8E-47F0-8923-3598F9D89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9" name="AutoShape 10" descr="+">
          <a:extLst>
            <a:ext uri="{FF2B5EF4-FFF2-40B4-BE49-F238E27FC236}">
              <a16:creationId xmlns:a16="http://schemas.microsoft.com/office/drawing/2014/main" id="{498EB02E-9D07-40E9-8D5B-7A00C49CD1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0" name="AutoShape 9" descr="+">
          <a:extLst>
            <a:ext uri="{FF2B5EF4-FFF2-40B4-BE49-F238E27FC236}">
              <a16:creationId xmlns:a16="http://schemas.microsoft.com/office/drawing/2014/main" id="{3F424931-5B32-41BD-8549-5EA58A5B7F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1" name="AutoShape 7" descr="+">
          <a:extLst>
            <a:ext uri="{FF2B5EF4-FFF2-40B4-BE49-F238E27FC236}">
              <a16:creationId xmlns:a16="http://schemas.microsoft.com/office/drawing/2014/main" id="{3075428E-27EB-45FD-9306-99A7DAB69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2" name="AutoShape 7" descr="+">
          <a:extLst>
            <a:ext uri="{FF2B5EF4-FFF2-40B4-BE49-F238E27FC236}">
              <a16:creationId xmlns:a16="http://schemas.microsoft.com/office/drawing/2014/main" id="{EB89FFFB-6460-42D1-8DA6-E1252450C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3" name="AutoShape 10" descr="+">
          <a:extLst>
            <a:ext uri="{FF2B5EF4-FFF2-40B4-BE49-F238E27FC236}">
              <a16:creationId xmlns:a16="http://schemas.microsoft.com/office/drawing/2014/main" id="{1FAEE31D-7568-4CA5-95AB-13A267A3AD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4" name="AutoShape 9" descr="+">
          <a:extLst>
            <a:ext uri="{FF2B5EF4-FFF2-40B4-BE49-F238E27FC236}">
              <a16:creationId xmlns:a16="http://schemas.microsoft.com/office/drawing/2014/main" id="{A0FF871B-FBF2-4D2B-927C-622F29175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5" name="AutoShape 9" descr="+">
          <a:extLst>
            <a:ext uri="{FF2B5EF4-FFF2-40B4-BE49-F238E27FC236}">
              <a16:creationId xmlns:a16="http://schemas.microsoft.com/office/drawing/2014/main" id="{93CCAE9F-FEFA-431B-8B99-54742260CF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6" name="AutoShape 7" descr="+">
          <a:extLst>
            <a:ext uri="{FF2B5EF4-FFF2-40B4-BE49-F238E27FC236}">
              <a16:creationId xmlns:a16="http://schemas.microsoft.com/office/drawing/2014/main" id="{E77403DA-B1D1-44F8-BD27-03D587081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7" name="AutoShape 7" descr="+">
          <a:extLst>
            <a:ext uri="{FF2B5EF4-FFF2-40B4-BE49-F238E27FC236}">
              <a16:creationId xmlns:a16="http://schemas.microsoft.com/office/drawing/2014/main" id="{2560CFA2-3449-4116-9E2A-C822A1F7E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8" name="AutoShape 7" descr="+">
          <a:extLst>
            <a:ext uri="{FF2B5EF4-FFF2-40B4-BE49-F238E27FC236}">
              <a16:creationId xmlns:a16="http://schemas.microsoft.com/office/drawing/2014/main" id="{D2E988BD-CD99-41DB-9547-064F6A5BAD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9" name="AutoShape 7" descr="+">
          <a:extLst>
            <a:ext uri="{FF2B5EF4-FFF2-40B4-BE49-F238E27FC236}">
              <a16:creationId xmlns:a16="http://schemas.microsoft.com/office/drawing/2014/main" id="{872C2966-4B6B-4462-AC57-137C0222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0" name="AutoShape 7" descr="+">
          <a:extLst>
            <a:ext uri="{FF2B5EF4-FFF2-40B4-BE49-F238E27FC236}">
              <a16:creationId xmlns:a16="http://schemas.microsoft.com/office/drawing/2014/main" id="{745B553C-A74D-4953-B471-C676453F5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1" name="AutoShape 10" descr="+">
          <a:extLst>
            <a:ext uri="{FF2B5EF4-FFF2-40B4-BE49-F238E27FC236}">
              <a16:creationId xmlns:a16="http://schemas.microsoft.com/office/drawing/2014/main" id="{93446B40-7C86-452C-9398-A6102EFC9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2" name="AutoShape 9" descr="+">
          <a:extLst>
            <a:ext uri="{FF2B5EF4-FFF2-40B4-BE49-F238E27FC236}">
              <a16:creationId xmlns:a16="http://schemas.microsoft.com/office/drawing/2014/main" id="{91F3CBB5-545C-4786-A80C-EEB7C85E1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3" name="AutoShape 9" descr="+">
          <a:extLst>
            <a:ext uri="{FF2B5EF4-FFF2-40B4-BE49-F238E27FC236}">
              <a16:creationId xmlns:a16="http://schemas.microsoft.com/office/drawing/2014/main" id="{4477D664-4A4C-475A-AA1D-BB6EAC44E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4" name="AutoShape 10" descr="+">
          <a:extLst>
            <a:ext uri="{FF2B5EF4-FFF2-40B4-BE49-F238E27FC236}">
              <a16:creationId xmlns:a16="http://schemas.microsoft.com/office/drawing/2014/main" id="{AD38A734-3710-4756-9092-7AF4DA26E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5" name="AutoShape 9" descr="+">
          <a:extLst>
            <a:ext uri="{FF2B5EF4-FFF2-40B4-BE49-F238E27FC236}">
              <a16:creationId xmlns:a16="http://schemas.microsoft.com/office/drawing/2014/main" id="{D0C95E6A-18CC-4E73-8C71-110E2E7B0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6" name="AutoShape 9" descr="+">
          <a:extLst>
            <a:ext uri="{FF2B5EF4-FFF2-40B4-BE49-F238E27FC236}">
              <a16:creationId xmlns:a16="http://schemas.microsoft.com/office/drawing/2014/main" id="{4992B988-C271-4D5A-A6B9-21800B8BA6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7" name="AutoShape 10" descr="+">
          <a:extLst>
            <a:ext uri="{FF2B5EF4-FFF2-40B4-BE49-F238E27FC236}">
              <a16:creationId xmlns:a16="http://schemas.microsoft.com/office/drawing/2014/main" id="{DC4C24A4-4C4A-461C-980C-2CD465477F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8" name="AutoShape 9" descr="+">
          <a:extLst>
            <a:ext uri="{FF2B5EF4-FFF2-40B4-BE49-F238E27FC236}">
              <a16:creationId xmlns:a16="http://schemas.microsoft.com/office/drawing/2014/main" id="{F74EE3CF-47B5-492B-BCC2-59E6BDBB5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9" name="AutoShape 7" descr="+">
          <a:extLst>
            <a:ext uri="{FF2B5EF4-FFF2-40B4-BE49-F238E27FC236}">
              <a16:creationId xmlns:a16="http://schemas.microsoft.com/office/drawing/2014/main" id="{FBF0BDDB-BBFA-4090-88EA-E42867D05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0" name="AutoShape 10" descr="+">
          <a:extLst>
            <a:ext uri="{FF2B5EF4-FFF2-40B4-BE49-F238E27FC236}">
              <a16:creationId xmlns:a16="http://schemas.microsoft.com/office/drawing/2014/main" id="{F7CB0874-4ABA-45B8-806A-DE0A631C5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1" name="AutoShape 9" descr="+">
          <a:extLst>
            <a:ext uri="{FF2B5EF4-FFF2-40B4-BE49-F238E27FC236}">
              <a16:creationId xmlns:a16="http://schemas.microsoft.com/office/drawing/2014/main" id="{02B58A54-213D-4191-8BA0-09365C4B2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2" name="AutoShape 9" descr="+">
          <a:extLst>
            <a:ext uri="{FF2B5EF4-FFF2-40B4-BE49-F238E27FC236}">
              <a16:creationId xmlns:a16="http://schemas.microsoft.com/office/drawing/2014/main" id="{50ABAB38-91C1-43EF-A007-ACB9280A4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3" name="AutoShape 10" descr="+">
          <a:extLst>
            <a:ext uri="{FF2B5EF4-FFF2-40B4-BE49-F238E27FC236}">
              <a16:creationId xmlns:a16="http://schemas.microsoft.com/office/drawing/2014/main" id="{FA368539-5ACD-4CA0-9ED6-027F3A7EAB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4" name="AutoShape 9" descr="+">
          <a:extLst>
            <a:ext uri="{FF2B5EF4-FFF2-40B4-BE49-F238E27FC236}">
              <a16:creationId xmlns:a16="http://schemas.microsoft.com/office/drawing/2014/main" id="{E170014E-DD1B-474C-AD63-7B07394D0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5" name="AutoShape 7" descr="+">
          <a:extLst>
            <a:ext uri="{FF2B5EF4-FFF2-40B4-BE49-F238E27FC236}">
              <a16:creationId xmlns:a16="http://schemas.microsoft.com/office/drawing/2014/main" id="{484E0D99-6AB4-40CF-AA47-0A456F3BC9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6" name="AutoShape 7" descr="+">
          <a:extLst>
            <a:ext uri="{FF2B5EF4-FFF2-40B4-BE49-F238E27FC236}">
              <a16:creationId xmlns:a16="http://schemas.microsoft.com/office/drawing/2014/main" id="{C34DDB54-CEAF-4E8E-A12A-A7BDF6E3A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7" name="AutoShape 10" descr="+">
          <a:extLst>
            <a:ext uri="{FF2B5EF4-FFF2-40B4-BE49-F238E27FC236}">
              <a16:creationId xmlns:a16="http://schemas.microsoft.com/office/drawing/2014/main" id="{26BA0DFB-F0F4-4BD0-95EB-2FEE9B5778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8" name="AutoShape 9" descr="+">
          <a:extLst>
            <a:ext uri="{FF2B5EF4-FFF2-40B4-BE49-F238E27FC236}">
              <a16:creationId xmlns:a16="http://schemas.microsoft.com/office/drawing/2014/main" id="{B3C6C4A9-B325-4013-A1B7-EF95A0E6E1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9" name="AutoShape 9" descr="+">
          <a:extLst>
            <a:ext uri="{FF2B5EF4-FFF2-40B4-BE49-F238E27FC236}">
              <a16:creationId xmlns:a16="http://schemas.microsoft.com/office/drawing/2014/main" id="{8BD6F1CB-03BF-403A-A740-DDEF865EB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0" name="AutoShape 7" descr="+">
          <a:extLst>
            <a:ext uri="{FF2B5EF4-FFF2-40B4-BE49-F238E27FC236}">
              <a16:creationId xmlns:a16="http://schemas.microsoft.com/office/drawing/2014/main" id="{1DC8BAF1-9C6D-407B-8182-8D6888E2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1" name="AutoShape 7" descr="+">
          <a:extLst>
            <a:ext uri="{FF2B5EF4-FFF2-40B4-BE49-F238E27FC236}">
              <a16:creationId xmlns:a16="http://schemas.microsoft.com/office/drawing/2014/main" id="{16243223-3170-4064-9E77-A8BAE0308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2" name="AutoShape 7" descr="+">
          <a:extLst>
            <a:ext uri="{FF2B5EF4-FFF2-40B4-BE49-F238E27FC236}">
              <a16:creationId xmlns:a16="http://schemas.microsoft.com/office/drawing/2014/main" id="{8B416274-7CE1-4DC7-A8FD-05601EFD1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3" name="AutoShape 7" descr="+">
          <a:extLst>
            <a:ext uri="{FF2B5EF4-FFF2-40B4-BE49-F238E27FC236}">
              <a16:creationId xmlns:a16="http://schemas.microsoft.com/office/drawing/2014/main" id="{FF4F93B6-9799-494C-9900-5B0869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4" name="AutoShape 7" descr="+">
          <a:extLst>
            <a:ext uri="{FF2B5EF4-FFF2-40B4-BE49-F238E27FC236}">
              <a16:creationId xmlns:a16="http://schemas.microsoft.com/office/drawing/2014/main" id="{C93D28A6-C93E-4802-B8D9-14635B8C7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5" name="AutoShape 10" descr="+">
          <a:extLst>
            <a:ext uri="{FF2B5EF4-FFF2-40B4-BE49-F238E27FC236}">
              <a16:creationId xmlns:a16="http://schemas.microsoft.com/office/drawing/2014/main" id="{530A2C7B-E5CB-4B67-A7D8-6DD9E6A5E9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6" name="AutoShape 9" descr="+">
          <a:extLst>
            <a:ext uri="{FF2B5EF4-FFF2-40B4-BE49-F238E27FC236}">
              <a16:creationId xmlns:a16="http://schemas.microsoft.com/office/drawing/2014/main" id="{085477E8-1F15-416B-B7A7-F0591976A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7" name="AutoShape 9" descr="+">
          <a:extLst>
            <a:ext uri="{FF2B5EF4-FFF2-40B4-BE49-F238E27FC236}">
              <a16:creationId xmlns:a16="http://schemas.microsoft.com/office/drawing/2014/main" id="{8F84ABBE-3CF3-4CE3-ABDB-30E6F006D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8" name="AutoShape 10" descr="+">
          <a:extLst>
            <a:ext uri="{FF2B5EF4-FFF2-40B4-BE49-F238E27FC236}">
              <a16:creationId xmlns:a16="http://schemas.microsoft.com/office/drawing/2014/main" id="{12BFD584-E377-4151-AA42-9A0D6CB767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9" name="AutoShape 9" descr="+">
          <a:extLst>
            <a:ext uri="{FF2B5EF4-FFF2-40B4-BE49-F238E27FC236}">
              <a16:creationId xmlns:a16="http://schemas.microsoft.com/office/drawing/2014/main" id="{6C4F3B8A-5EB4-4FED-AC46-CFBB086D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0" name="AutoShape 9" descr="+">
          <a:extLst>
            <a:ext uri="{FF2B5EF4-FFF2-40B4-BE49-F238E27FC236}">
              <a16:creationId xmlns:a16="http://schemas.microsoft.com/office/drawing/2014/main" id="{A3D59C69-D7A0-4714-8659-D83C585A2E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1" name="AutoShape 10" descr="+">
          <a:extLst>
            <a:ext uri="{FF2B5EF4-FFF2-40B4-BE49-F238E27FC236}">
              <a16:creationId xmlns:a16="http://schemas.microsoft.com/office/drawing/2014/main" id="{ECFF088C-7804-4193-A3CD-2F39E26E61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2" name="AutoShape 9" descr="+">
          <a:extLst>
            <a:ext uri="{FF2B5EF4-FFF2-40B4-BE49-F238E27FC236}">
              <a16:creationId xmlns:a16="http://schemas.microsoft.com/office/drawing/2014/main" id="{EF4B44AA-0D52-45C6-B364-AF931AF46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3" name="AutoShape 7" descr="+">
          <a:extLst>
            <a:ext uri="{FF2B5EF4-FFF2-40B4-BE49-F238E27FC236}">
              <a16:creationId xmlns:a16="http://schemas.microsoft.com/office/drawing/2014/main" id="{474EC2DE-7755-478B-B3EB-0721F3536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4" name="AutoShape 10" descr="+">
          <a:extLst>
            <a:ext uri="{FF2B5EF4-FFF2-40B4-BE49-F238E27FC236}">
              <a16:creationId xmlns:a16="http://schemas.microsoft.com/office/drawing/2014/main" id="{E431EBC3-9376-43EA-A074-5EFCA6A8C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5" name="AutoShape 9" descr="+">
          <a:extLst>
            <a:ext uri="{FF2B5EF4-FFF2-40B4-BE49-F238E27FC236}">
              <a16:creationId xmlns:a16="http://schemas.microsoft.com/office/drawing/2014/main" id="{7C03C1DE-915E-43E2-9DCF-7D64CD8860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6" name="AutoShape 9" descr="+">
          <a:extLst>
            <a:ext uri="{FF2B5EF4-FFF2-40B4-BE49-F238E27FC236}">
              <a16:creationId xmlns:a16="http://schemas.microsoft.com/office/drawing/2014/main" id="{788AECE6-3800-41F1-AE55-00C878CE9B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7" name="AutoShape 10" descr="+">
          <a:extLst>
            <a:ext uri="{FF2B5EF4-FFF2-40B4-BE49-F238E27FC236}">
              <a16:creationId xmlns:a16="http://schemas.microsoft.com/office/drawing/2014/main" id="{A2D78A6B-3EA3-40DE-AD53-6E23441F5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8" name="AutoShape 9" descr="+">
          <a:extLst>
            <a:ext uri="{FF2B5EF4-FFF2-40B4-BE49-F238E27FC236}">
              <a16:creationId xmlns:a16="http://schemas.microsoft.com/office/drawing/2014/main" id="{3C50ADD3-6DBB-4CBD-9C13-ADE9D6725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9" name="AutoShape 7" descr="+">
          <a:extLst>
            <a:ext uri="{FF2B5EF4-FFF2-40B4-BE49-F238E27FC236}">
              <a16:creationId xmlns:a16="http://schemas.microsoft.com/office/drawing/2014/main" id="{DE025741-0E31-4139-B0C0-02868484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0" name="AutoShape 7" descr="+">
          <a:extLst>
            <a:ext uri="{FF2B5EF4-FFF2-40B4-BE49-F238E27FC236}">
              <a16:creationId xmlns:a16="http://schemas.microsoft.com/office/drawing/2014/main" id="{8A506402-B7C8-4683-B229-AE7460F6D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1" name="AutoShape 10" descr="+">
          <a:extLst>
            <a:ext uri="{FF2B5EF4-FFF2-40B4-BE49-F238E27FC236}">
              <a16:creationId xmlns:a16="http://schemas.microsoft.com/office/drawing/2014/main" id="{EE38F4DA-95C1-4366-8C08-4D55E6A42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2" name="AutoShape 9" descr="+">
          <a:extLst>
            <a:ext uri="{FF2B5EF4-FFF2-40B4-BE49-F238E27FC236}">
              <a16:creationId xmlns:a16="http://schemas.microsoft.com/office/drawing/2014/main" id="{7DCAB10A-6D6F-42F3-9A51-4E9CB7F622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3" name="AutoShape 9" descr="+">
          <a:extLst>
            <a:ext uri="{FF2B5EF4-FFF2-40B4-BE49-F238E27FC236}">
              <a16:creationId xmlns:a16="http://schemas.microsoft.com/office/drawing/2014/main" id="{7601B5EB-9684-40B4-A555-0857A7B5F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4" name="AutoShape 7" descr="+">
          <a:extLst>
            <a:ext uri="{FF2B5EF4-FFF2-40B4-BE49-F238E27FC236}">
              <a16:creationId xmlns:a16="http://schemas.microsoft.com/office/drawing/2014/main" id="{F462C8BF-EA0D-40C4-9D04-F2F04F086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5" name="AutoShape 7" descr="+">
          <a:extLst>
            <a:ext uri="{FF2B5EF4-FFF2-40B4-BE49-F238E27FC236}">
              <a16:creationId xmlns:a16="http://schemas.microsoft.com/office/drawing/2014/main" id="{13A69FAC-4684-44FD-8EEE-9CD2417D8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6" name="AutoShape 7" descr="+">
          <a:extLst>
            <a:ext uri="{FF2B5EF4-FFF2-40B4-BE49-F238E27FC236}">
              <a16:creationId xmlns:a16="http://schemas.microsoft.com/office/drawing/2014/main" id="{7734C8DD-AE0C-4306-8D24-F4AFD73E8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7" name="AutoShape 7" descr="+">
          <a:extLst>
            <a:ext uri="{FF2B5EF4-FFF2-40B4-BE49-F238E27FC236}">
              <a16:creationId xmlns:a16="http://schemas.microsoft.com/office/drawing/2014/main" id="{D0BD576A-F7F1-43C4-856F-5D25064C0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8" name="AutoShape 7" descr="+">
          <a:extLst>
            <a:ext uri="{FF2B5EF4-FFF2-40B4-BE49-F238E27FC236}">
              <a16:creationId xmlns:a16="http://schemas.microsoft.com/office/drawing/2014/main" id="{7EB16592-905D-4F8D-855F-D33187E53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959" name="AutoShape 7" descr="+">
          <a:extLst>
            <a:ext uri="{FF2B5EF4-FFF2-40B4-BE49-F238E27FC236}">
              <a16:creationId xmlns:a16="http://schemas.microsoft.com/office/drawing/2014/main" id="{22AB8DC5-86A0-4F54-AC7B-DCBE50D9B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60" name="AutoShape 9" descr="+">
          <a:extLst>
            <a:ext uri="{FF2B5EF4-FFF2-40B4-BE49-F238E27FC236}">
              <a16:creationId xmlns:a16="http://schemas.microsoft.com/office/drawing/2014/main" id="{AE861306-E86A-4C2D-A12C-446A7FA2FD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1" name="AutoShape 10" descr="+">
          <a:extLst>
            <a:ext uri="{FF2B5EF4-FFF2-40B4-BE49-F238E27FC236}">
              <a16:creationId xmlns:a16="http://schemas.microsoft.com/office/drawing/2014/main" id="{CF1FFB2E-7E2F-4E39-AE0E-F2C545619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2" name="AutoShape 7" descr="+">
          <a:extLst>
            <a:ext uri="{FF2B5EF4-FFF2-40B4-BE49-F238E27FC236}">
              <a16:creationId xmlns:a16="http://schemas.microsoft.com/office/drawing/2014/main" id="{B7495747-7CD3-4C5B-A9C1-5F09E0D47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963" name="AutoShape 9" descr="+">
          <a:extLst>
            <a:ext uri="{FF2B5EF4-FFF2-40B4-BE49-F238E27FC236}">
              <a16:creationId xmlns:a16="http://schemas.microsoft.com/office/drawing/2014/main" id="{9C09677E-DB2F-42A6-ADAA-333A34A92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4" name="AutoShape 10" descr="+">
          <a:extLst>
            <a:ext uri="{FF2B5EF4-FFF2-40B4-BE49-F238E27FC236}">
              <a16:creationId xmlns:a16="http://schemas.microsoft.com/office/drawing/2014/main" id="{DF221299-BD28-4D1D-AF76-43F98671E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5" name="AutoShape 7" descr="+">
          <a:extLst>
            <a:ext uri="{FF2B5EF4-FFF2-40B4-BE49-F238E27FC236}">
              <a16:creationId xmlns:a16="http://schemas.microsoft.com/office/drawing/2014/main" id="{23946314-567B-43AB-AFC1-58055F2E5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966" name="AutoShape 9" descr="+">
          <a:extLst>
            <a:ext uri="{FF2B5EF4-FFF2-40B4-BE49-F238E27FC236}">
              <a16:creationId xmlns:a16="http://schemas.microsoft.com/office/drawing/2014/main" id="{951A8800-CBE1-4413-A6AE-B461F17A49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967" name="AutoShape 10" descr="+">
          <a:extLst>
            <a:ext uri="{FF2B5EF4-FFF2-40B4-BE49-F238E27FC236}">
              <a16:creationId xmlns:a16="http://schemas.microsoft.com/office/drawing/2014/main" id="{14262A40-D6D5-4F8A-BB9D-5EF13DEB8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8" name="AutoShape 10" descr="+">
          <a:extLst>
            <a:ext uri="{FF2B5EF4-FFF2-40B4-BE49-F238E27FC236}">
              <a16:creationId xmlns:a16="http://schemas.microsoft.com/office/drawing/2014/main" id="{86D79ACD-D773-4F34-83B9-D85CE936E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9" name="AutoShape 9" descr="+">
          <a:extLst>
            <a:ext uri="{FF2B5EF4-FFF2-40B4-BE49-F238E27FC236}">
              <a16:creationId xmlns:a16="http://schemas.microsoft.com/office/drawing/2014/main" id="{33744A17-72D8-4861-9B93-2807F2247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0" name="AutoShape 9" descr="+">
          <a:extLst>
            <a:ext uri="{FF2B5EF4-FFF2-40B4-BE49-F238E27FC236}">
              <a16:creationId xmlns:a16="http://schemas.microsoft.com/office/drawing/2014/main" id="{648BD7C8-E393-4B5B-AF02-DC0B59259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1" name="AutoShape 10" descr="+">
          <a:extLst>
            <a:ext uri="{FF2B5EF4-FFF2-40B4-BE49-F238E27FC236}">
              <a16:creationId xmlns:a16="http://schemas.microsoft.com/office/drawing/2014/main" id="{D728D711-126B-4571-8F42-40B078D011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2" name="AutoShape 9" descr="+">
          <a:extLst>
            <a:ext uri="{FF2B5EF4-FFF2-40B4-BE49-F238E27FC236}">
              <a16:creationId xmlns:a16="http://schemas.microsoft.com/office/drawing/2014/main" id="{2DAA504A-414E-4862-B2AC-BC00C602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3" name="AutoShape 9" descr="+">
          <a:extLst>
            <a:ext uri="{FF2B5EF4-FFF2-40B4-BE49-F238E27FC236}">
              <a16:creationId xmlns:a16="http://schemas.microsoft.com/office/drawing/2014/main" id="{D1A9B785-5878-4759-9EBC-7D9F7429A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4" name="AutoShape 10" descr="+">
          <a:extLst>
            <a:ext uri="{FF2B5EF4-FFF2-40B4-BE49-F238E27FC236}">
              <a16:creationId xmlns:a16="http://schemas.microsoft.com/office/drawing/2014/main" id="{100FCA8D-BF85-433C-B34A-3B8BF9453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5" name="AutoShape 9" descr="+">
          <a:extLst>
            <a:ext uri="{FF2B5EF4-FFF2-40B4-BE49-F238E27FC236}">
              <a16:creationId xmlns:a16="http://schemas.microsoft.com/office/drawing/2014/main" id="{01BD4BB5-F855-4872-9C94-3226AC88C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6" name="AutoShape 7" descr="+">
          <a:extLst>
            <a:ext uri="{FF2B5EF4-FFF2-40B4-BE49-F238E27FC236}">
              <a16:creationId xmlns:a16="http://schemas.microsoft.com/office/drawing/2014/main" id="{51339E4F-F96C-48B1-88A9-AAB8FE6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7" name="AutoShape 7" descr="+">
          <a:extLst>
            <a:ext uri="{FF2B5EF4-FFF2-40B4-BE49-F238E27FC236}">
              <a16:creationId xmlns:a16="http://schemas.microsoft.com/office/drawing/2014/main" id="{7CB507EF-F26B-49B5-ABD5-6A83432CD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8" name="AutoShape 7" descr="+">
          <a:extLst>
            <a:ext uri="{FF2B5EF4-FFF2-40B4-BE49-F238E27FC236}">
              <a16:creationId xmlns:a16="http://schemas.microsoft.com/office/drawing/2014/main" id="{1EB10E6E-2A5A-4436-A094-07B1DA011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9" name="AutoShape 7" descr="+">
          <a:extLst>
            <a:ext uri="{FF2B5EF4-FFF2-40B4-BE49-F238E27FC236}">
              <a16:creationId xmlns:a16="http://schemas.microsoft.com/office/drawing/2014/main" id="{A7C57424-D9FA-4E02-8A13-1418445A2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0" name="AutoShape 7" descr="+">
          <a:extLst>
            <a:ext uri="{FF2B5EF4-FFF2-40B4-BE49-F238E27FC236}">
              <a16:creationId xmlns:a16="http://schemas.microsoft.com/office/drawing/2014/main" id="{7C35C15C-ECD9-40A6-A1C9-3F968E587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1" name="AutoShape 7" descr="+">
          <a:extLst>
            <a:ext uri="{FF2B5EF4-FFF2-40B4-BE49-F238E27FC236}">
              <a16:creationId xmlns:a16="http://schemas.microsoft.com/office/drawing/2014/main" id="{0DCC3444-8077-4CB6-8C99-22047671C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2" name="AutoShape 7" descr="+">
          <a:extLst>
            <a:ext uri="{FF2B5EF4-FFF2-40B4-BE49-F238E27FC236}">
              <a16:creationId xmlns:a16="http://schemas.microsoft.com/office/drawing/2014/main" id="{5577FB76-0EB2-4317-A5B1-D617EB703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3" name="AutoShape 7" descr="+">
          <a:extLst>
            <a:ext uri="{FF2B5EF4-FFF2-40B4-BE49-F238E27FC236}">
              <a16:creationId xmlns:a16="http://schemas.microsoft.com/office/drawing/2014/main" id="{86FDAF25-0163-4CA1-B768-3A9F79419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4" name="AutoShape 7" descr="+">
          <a:extLst>
            <a:ext uri="{FF2B5EF4-FFF2-40B4-BE49-F238E27FC236}">
              <a16:creationId xmlns:a16="http://schemas.microsoft.com/office/drawing/2014/main" id="{206E119A-C6CB-4D51-83FE-069980B15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5" name="AutoShape 10" descr="+">
          <a:extLst>
            <a:ext uri="{FF2B5EF4-FFF2-40B4-BE49-F238E27FC236}">
              <a16:creationId xmlns:a16="http://schemas.microsoft.com/office/drawing/2014/main" id="{C820D944-408F-4898-BBB3-183208F6A4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6" name="AutoShape 7" descr="+">
          <a:extLst>
            <a:ext uri="{FF2B5EF4-FFF2-40B4-BE49-F238E27FC236}">
              <a16:creationId xmlns:a16="http://schemas.microsoft.com/office/drawing/2014/main" id="{F0476528-B3A8-4966-BDCD-58F56D2FDB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7" name="AutoShape 9" descr="+">
          <a:extLst>
            <a:ext uri="{FF2B5EF4-FFF2-40B4-BE49-F238E27FC236}">
              <a16:creationId xmlns:a16="http://schemas.microsoft.com/office/drawing/2014/main" id="{17266945-E12F-45D5-A114-95BB82427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8" name="AutoShape 10" descr="+">
          <a:extLst>
            <a:ext uri="{FF2B5EF4-FFF2-40B4-BE49-F238E27FC236}">
              <a16:creationId xmlns:a16="http://schemas.microsoft.com/office/drawing/2014/main" id="{912B0C39-FA6C-446E-80DB-514A78D0E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9" name="AutoShape 9" descr="+">
          <a:extLst>
            <a:ext uri="{FF2B5EF4-FFF2-40B4-BE49-F238E27FC236}">
              <a16:creationId xmlns:a16="http://schemas.microsoft.com/office/drawing/2014/main" id="{40B78603-13BC-4188-A48A-864F9E1039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0" name="AutoShape 9" descr="+">
          <a:extLst>
            <a:ext uri="{FF2B5EF4-FFF2-40B4-BE49-F238E27FC236}">
              <a16:creationId xmlns:a16="http://schemas.microsoft.com/office/drawing/2014/main" id="{46DB9788-E66F-4549-8FD1-2F12055E2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1" name="AutoShape 10" descr="+">
          <a:extLst>
            <a:ext uri="{FF2B5EF4-FFF2-40B4-BE49-F238E27FC236}">
              <a16:creationId xmlns:a16="http://schemas.microsoft.com/office/drawing/2014/main" id="{75A70B9F-F800-4A0E-BE12-20E150DF0E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2" name="AutoShape 9" descr="+">
          <a:extLst>
            <a:ext uri="{FF2B5EF4-FFF2-40B4-BE49-F238E27FC236}">
              <a16:creationId xmlns:a16="http://schemas.microsoft.com/office/drawing/2014/main" id="{50950722-2C5F-4AA8-9B34-569FBDF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3" name="AutoShape 9" descr="+">
          <a:extLst>
            <a:ext uri="{FF2B5EF4-FFF2-40B4-BE49-F238E27FC236}">
              <a16:creationId xmlns:a16="http://schemas.microsoft.com/office/drawing/2014/main" id="{F2B5AB9D-A40C-41D8-8ACA-12FE5F69C1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4" name="AutoShape 10" descr="+">
          <a:extLst>
            <a:ext uri="{FF2B5EF4-FFF2-40B4-BE49-F238E27FC236}">
              <a16:creationId xmlns:a16="http://schemas.microsoft.com/office/drawing/2014/main" id="{065A97CC-69CE-4731-989F-5CC232572C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5" name="AutoShape 9" descr="+">
          <a:extLst>
            <a:ext uri="{FF2B5EF4-FFF2-40B4-BE49-F238E27FC236}">
              <a16:creationId xmlns:a16="http://schemas.microsoft.com/office/drawing/2014/main" id="{B62BAAD2-57BA-4DF7-B0D7-1B43E385E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6" name="AutoShape 7" descr="+">
          <a:extLst>
            <a:ext uri="{FF2B5EF4-FFF2-40B4-BE49-F238E27FC236}">
              <a16:creationId xmlns:a16="http://schemas.microsoft.com/office/drawing/2014/main" id="{6EF0EE3B-C26F-49A9-A7C7-994492EBCF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7" name="AutoShape 7" descr="+">
          <a:extLst>
            <a:ext uri="{FF2B5EF4-FFF2-40B4-BE49-F238E27FC236}">
              <a16:creationId xmlns:a16="http://schemas.microsoft.com/office/drawing/2014/main" id="{CF925B9E-C6A9-436B-A56F-C8AC0B291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8" name="AutoShape 7" descr="+">
          <a:extLst>
            <a:ext uri="{FF2B5EF4-FFF2-40B4-BE49-F238E27FC236}">
              <a16:creationId xmlns:a16="http://schemas.microsoft.com/office/drawing/2014/main" id="{410E6E17-D0A6-4FE9-B9C8-782E4B7559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9" name="AutoShape 7" descr="+">
          <a:extLst>
            <a:ext uri="{FF2B5EF4-FFF2-40B4-BE49-F238E27FC236}">
              <a16:creationId xmlns:a16="http://schemas.microsoft.com/office/drawing/2014/main" id="{8B12FE7D-B723-454E-B5CC-57036F79A2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0" name="AutoShape 7" descr="+">
          <a:extLst>
            <a:ext uri="{FF2B5EF4-FFF2-40B4-BE49-F238E27FC236}">
              <a16:creationId xmlns:a16="http://schemas.microsoft.com/office/drawing/2014/main" id="{6434A461-B3F8-4F87-8010-4FFB03E63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1" name="AutoShape 7" descr="+">
          <a:extLst>
            <a:ext uri="{FF2B5EF4-FFF2-40B4-BE49-F238E27FC236}">
              <a16:creationId xmlns:a16="http://schemas.microsoft.com/office/drawing/2014/main" id="{793EBC48-DD71-4155-A506-740EF0E1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2" name="AutoShape 7" descr="+">
          <a:extLst>
            <a:ext uri="{FF2B5EF4-FFF2-40B4-BE49-F238E27FC236}">
              <a16:creationId xmlns:a16="http://schemas.microsoft.com/office/drawing/2014/main" id="{28A4873C-A587-4E7F-AD9B-A4F0672719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3" name="AutoShape 7" descr="+">
          <a:extLst>
            <a:ext uri="{FF2B5EF4-FFF2-40B4-BE49-F238E27FC236}">
              <a16:creationId xmlns:a16="http://schemas.microsoft.com/office/drawing/2014/main" id="{1CA834F7-6BF1-4C4A-9AB0-FB3951D7C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4" name="AutoShape 7" descr="+">
          <a:extLst>
            <a:ext uri="{FF2B5EF4-FFF2-40B4-BE49-F238E27FC236}">
              <a16:creationId xmlns:a16="http://schemas.microsoft.com/office/drawing/2014/main" id="{F2696098-6503-49C0-BFC8-B96A071D2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5" name="AutoShape 10" descr="+">
          <a:extLst>
            <a:ext uri="{FF2B5EF4-FFF2-40B4-BE49-F238E27FC236}">
              <a16:creationId xmlns:a16="http://schemas.microsoft.com/office/drawing/2014/main" id="{E098E146-4DB9-4241-8D58-673B0AA00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6" name="AutoShape 7" descr="+">
          <a:extLst>
            <a:ext uri="{FF2B5EF4-FFF2-40B4-BE49-F238E27FC236}">
              <a16:creationId xmlns:a16="http://schemas.microsoft.com/office/drawing/2014/main" id="{2FE5A0A9-5107-49A0-8C27-70A378EA28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7" name="AutoShape 9" descr="+">
          <a:extLst>
            <a:ext uri="{FF2B5EF4-FFF2-40B4-BE49-F238E27FC236}">
              <a16:creationId xmlns:a16="http://schemas.microsoft.com/office/drawing/2014/main" id="{F709CD2A-C3FC-4907-B587-96BA06E442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8" name="AutoShape 10" descr="+">
          <a:extLst>
            <a:ext uri="{FF2B5EF4-FFF2-40B4-BE49-F238E27FC236}">
              <a16:creationId xmlns:a16="http://schemas.microsoft.com/office/drawing/2014/main" id="{12AA009A-A349-45DE-BC2B-6282A4286C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9" name="AutoShape 9" descr="+">
          <a:extLst>
            <a:ext uri="{FF2B5EF4-FFF2-40B4-BE49-F238E27FC236}">
              <a16:creationId xmlns:a16="http://schemas.microsoft.com/office/drawing/2014/main" id="{7274320C-1068-4DFB-95B4-3B34F93373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0" name="AutoShape 9" descr="+">
          <a:extLst>
            <a:ext uri="{FF2B5EF4-FFF2-40B4-BE49-F238E27FC236}">
              <a16:creationId xmlns:a16="http://schemas.microsoft.com/office/drawing/2014/main" id="{4D43A771-3A90-4055-B3F0-39CADB16D8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1" name="AutoShape 10" descr="+">
          <a:extLst>
            <a:ext uri="{FF2B5EF4-FFF2-40B4-BE49-F238E27FC236}">
              <a16:creationId xmlns:a16="http://schemas.microsoft.com/office/drawing/2014/main" id="{52AA1AFE-53D7-4C46-8E8D-9F8F2D2D5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2" name="AutoShape 9" descr="+">
          <a:extLst>
            <a:ext uri="{FF2B5EF4-FFF2-40B4-BE49-F238E27FC236}">
              <a16:creationId xmlns:a16="http://schemas.microsoft.com/office/drawing/2014/main" id="{1D2F3F53-C3DC-438C-B4C2-217FD4F75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3" name="AutoShape 9" descr="+">
          <a:extLst>
            <a:ext uri="{FF2B5EF4-FFF2-40B4-BE49-F238E27FC236}">
              <a16:creationId xmlns:a16="http://schemas.microsoft.com/office/drawing/2014/main" id="{DCE81D61-C2CB-4C3D-BE5A-98D50E8AF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4" name="AutoShape 10" descr="+">
          <a:extLst>
            <a:ext uri="{FF2B5EF4-FFF2-40B4-BE49-F238E27FC236}">
              <a16:creationId xmlns:a16="http://schemas.microsoft.com/office/drawing/2014/main" id="{F3F75EA7-7FDA-418A-ACA0-A6E8253042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5" name="AutoShape 9" descr="+">
          <a:extLst>
            <a:ext uri="{FF2B5EF4-FFF2-40B4-BE49-F238E27FC236}">
              <a16:creationId xmlns:a16="http://schemas.microsoft.com/office/drawing/2014/main" id="{5198B26A-FDEA-4938-95AA-D0A473977A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6" name="AutoShape 7" descr="+">
          <a:extLst>
            <a:ext uri="{FF2B5EF4-FFF2-40B4-BE49-F238E27FC236}">
              <a16:creationId xmlns:a16="http://schemas.microsoft.com/office/drawing/2014/main" id="{21664EDF-A8AC-4490-9E45-D542641E3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7" name="AutoShape 7" descr="+">
          <a:extLst>
            <a:ext uri="{FF2B5EF4-FFF2-40B4-BE49-F238E27FC236}">
              <a16:creationId xmlns:a16="http://schemas.microsoft.com/office/drawing/2014/main" id="{C55A17A6-FD1A-415F-8098-0E51534BA6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8" name="AutoShape 7" descr="+">
          <a:extLst>
            <a:ext uri="{FF2B5EF4-FFF2-40B4-BE49-F238E27FC236}">
              <a16:creationId xmlns:a16="http://schemas.microsoft.com/office/drawing/2014/main" id="{741D9752-DB4B-4C0A-9393-77E35B0A09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9" name="AutoShape 7" descr="+">
          <a:extLst>
            <a:ext uri="{FF2B5EF4-FFF2-40B4-BE49-F238E27FC236}">
              <a16:creationId xmlns:a16="http://schemas.microsoft.com/office/drawing/2014/main" id="{196F5C9C-E443-4579-B027-92D7447C4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0" name="AutoShape 7" descr="+">
          <a:extLst>
            <a:ext uri="{FF2B5EF4-FFF2-40B4-BE49-F238E27FC236}">
              <a16:creationId xmlns:a16="http://schemas.microsoft.com/office/drawing/2014/main" id="{3903A384-CDA8-4BDF-89B8-3276AA7A9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1" name="AutoShape 7" descr="+">
          <a:extLst>
            <a:ext uri="{FF2B5EF4-FFF2-40B4-BE49-F238E27FC236}">
              <a16:creationId xmlns:a16="http://schemas.microsoft.com/office/drawing/2014/main" id="{5A7B30C9-52D8-4DFD-A2E7-90CD0F123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2" name="AutoShape 7" descr="+">
          <a:extLst>
            <a:ext uri="{FF2B5EF4-FFF2-40B4-BE49-F238E27FC236}">
              <a16:creationId xmlns:a16="http://schemas.microsoft.com/office/drawing/2014/main" id="{06AB1FE5-D311-4F64-9972-B2945907E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3" name="AutoShape 7" descr="+">
          <a:extLst>
            <a:ext uri="{FF2B5EF4-FFF2-40B4-BE49-F238E27FC236}">
              <a16:creationId xmlns:a16="http://schemas.microsoft.com/office/drawing/2014/main" id="{52547F6E-3525-4532-8094-BD3B07072E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4" name="AutoShape 7" descr="+">
          <a:extLst>
            <a:ext uri="{FF2B5EF4-FFF2-40B4-BE49-F238E27FC236}">
              <a16:creationId xmlns:a16="http://schemas.microsoft.com/office/drawing/2014/main" id="{9D07EA2D-C7B0-447F-B2EC-B9325E67B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5" name="AutoShape 10" descr="+">
          <a:extLst>
            <a:ext uri="{FF2B5EF4-FFF2-40B4-BE49-F238E27FC236}">
              <a16:creationId xmlns:a16="http://schemas.microsoft.com/office/drawing/2014/main" id="{13803862-A82A-4607-9DF9-183425F82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6" name="AutoShape 7" descr="+">
          <a:extLst>
            <a:ext uri="{FF2B5EF4-FFF2-40B4-BE49-F238E27FC236}">
              <a16:creationId xmlns:a16="http://schemas.microsoft.com/office/drawing/2014/main" id="{34748C69-6DFA-4488-9370-98C81BB55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7" name="AutoShape 9" descr="+">
          <a:extLst>
            <a:ext uri="{FF2B5EF4-FFF2-40B4-BE49-F238E27FC236}">
              <a16:creationId xmlns:a16="http://schemas.microsoft.com/office/drawing/2014/main" id="{B411BB2C-7DB4-429A-BB53-EB1024B679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8" name="AutoShape 10" descr="+">
          <a:extLst>
            <a:ext uri="{FF2B5EF4-FFF2-40B4-BE49-F238E27FC236}">
              <a16:creationId xmlns:a16="http://schemas.microsoft.com/office/drawing/2014/main" id="{932016EE-D001-4381-932D-F3D5CD8065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9" name="AutoShape 9" descr="+">
          <a:extLst>
            <a:ext uri="{FF2B5EF4-FFF2-40B4-BE49-F238E27FC236}">
              <a16:creationId xmlns:a16="http://schemas.microsoft.com/office/drawing/2014/main" id="{828129C3-17D7-4A17-9CEE-7E0EB4419C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0" name="AutoShape 9" descr="+">
          <a:extLst>
            <a:ext uri="{FF2B5EF4-FFF2-40B4-BE49-F238E27FC236}">
              <a16:creationId xmlns:a16="http://schemas.microsoft.com/office/drawing/2014/main" id="{A39013AB-CB65-4B2B-90B1-23E2E70131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1" name="AutoShape 10" descr="+">
          <a:extLst>
            <a:ext uri="{FF2B5EF4-FFF2-40B4-BE49-F238E27FC236}">
              <a16:creationId xmlns:a16="http://schemas.microsoft.com/office/drawing/2014/main" id="{98DC32F8-5194-4583-AD1A-7C497900B0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2" name="AutoShape 9" descr="+">
          <a:extLst>
            <a:ext uri="{FF2B5EF4-FFF2-40B4-BE49-F238E27FC236}">
              <a16:creationId xmlns:a16="http://schemas.microsoft.com/office/drawing/2014/main" id="{7847F638-5014-4840-9CDE-49271EF86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3" name="AutoShape 9" descr="+">
          <a:extLst>
            <a:ext uri="{FF2B5EF4-FFF2-40B4-BE49-F238E27FC236}">
              <a16:creationId xmlns:a16="http://schemas.microsoft.com/office/drawing/2014/main" id="{3709BBDD-0C6C-430A-895B-DE6B16397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4" name="AutoShape 10" descr="+">
          <a:extLst>
            <a:ext uri="{FF2B5EF4-FFF2-40B4-BE49-F238E27FC236}">
              <a16:creationId xmlns:a16="http://schemas.microsoft.com/office/drawing/2014/main" id="{E31B086E-FEA9-4A9E-BFDA-3999F47740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5" name="AutoShape 9" descr="+">
          <a:extLst>
            <a:ext uri="{FF2B5EF4-FFF2-40B4-BE49-F238E27FC236}">
              <a16:creationId xmlns:a16="http://schemas.microsoft.com/office/drawing/2014/main" id="{DEC70104-D1E9-450A-82DA-E64F4722D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6" name="AutoShape 7" descr="+">
          <a:extLst>
            <a:ext uri="{FF2B5EF4-FFF2-40B4-BE49-F238E27FC236}">
              <a16:creationId xmlns:a16="http://schemas.microsoft.com/office/drawing/2014/main" id="{CAF3E111-6B41-46A3-913B-8D84334CC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7" name="AutoShape 7" descr="+">
          <a:extLst>
            <a:ext uri="{FF2B5EF4-FFF2-40B4-BE49-F238E27FC236}">
              <a16:creationId xmlns:a16="http://schemas.microsoft.com/office/drawing/2014/main" id="{9305E92F-4377-49DC-AC24-6D19725A2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8" name="AutoShape 7" descr="+">
          <a:extLst>
            <a:ext uri="{FF2B5EF4-FFF2-40B4-BE49-F238E27FC236}">
              <a16:creationId xmlns:a16="http://schemas.microsoft.com/office/drawing/2014/main" id="{056BE1E1-A4D4-4AA0-B4F8-8D069A51A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9" name="AutoShape 7" descr="+">
          <a:extLst>
            <a:ext uri="{FF2B5EF4-FFF2-40B4-BE49-F238E27FC236}">
              <a16:creationId xmlns:a16="http://schemas.microsoft.com/office/drawing/2014/main" id="{B99C104C-ECE9-4764-9229-0EC690D49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0" name="AutoShape 7" descr="+">
          <a:extLst>
            <a:ext uri="{FF2B5EF4-FFF2-40B4-BE49-F238E27FC236}">
              <a16:creationId xmlns:a16="http://schemas.microsoft.com/office/drawing/2014/main" id="{A5D1D9EE-CE55-40F0-92AB-B3366DF913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1" name="AutoShape 7" descr="+">
          <a:extLst>
            <a:ext uri="{FF2B5EF4-FFF2-40B4-BE49-F238E27FC236}">
              <a16:creationId xmlns:a16="http://schemas.microsoft.com/office/drawing/2014/main" id="{EF347D33-5053-4796-9D93-EA0C139BF1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2" name="AutoShape 7" descr="+">
          <a:extLst>
            <a:ext uri="{FF2B5EF4-FFF2-40B4-BE49-F238E27FC236}">
              <a16:creationId xmlns:a16="http://schemas.microsoft.com/office/drawing/2014/main" id="{65FDE82F-778B-4495-A0A1-7763EA664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3" name="AutoShape 7" descr="+">
          <a:extLst>
            <a:ext uri="{FF2B5EF4-FFF2-40B4-BE49-F238E27FC236}">
              <a16:creationId xmlns:a16="http://schemas.microsoft.com/office/drawing/2014/main" id="{7D561CB9-B52C-45D6-A458-CF4BB50D6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4" name="AutoShape 7" descr="+">
          <a:extLst>
            <a:ext uri="{FF2B5EF4-FFF2-40B4-BE49-F238E27FC236}">
              <a16:creationId xmlns:a16="http://schemas.microsoft.com/office/drawing/2014/main" id="{8834D636-A80E-4BBB-81B4-41BC01B3BA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5" name="AutoShape 10" descr="+">
          <a:extLst>
            <a:ext uri="{FF2B5EF4-FFF2-40B4-BE49-F238E27FC236}">
              <a16:creationId xmlns:a16="http://schemas.microsoft.com/office/drawing/2014/main" id="{2DB4C31D-0B29-4CB6-B03E-AE5D2565C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6" name="AutoShape 7" descr="+">
          <a:extLst>
            <a:ext uri="{FF2B5EF4-FFF2-40B4-BE49-F238E27FC236}">
              <a16:creationId xmlns:a16="http://schemas.microsoft.com/office/drawing/2014/main" id="{84B5BCF3-9EC4-4319-9FA3-6219B58C51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7" name="AutoShape 9" descr="+">
          <a:extLst>
            <a:ext uri="{FF2B5EF4-FFF2-40B4-BE49-F238E27FC236}">
              <a16:creationId xmlns:a16="http://schemas.microsoft.com/office/drawing/2014/main" id="{4904E4AC-1C1C-4CAC-8C92-7F094F62D1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8" name="AutoShape 10" descr="+">
          <a:extLst>
            <a:ext uri="{FF2B5EF4-FFF2-40B4-BE49-F238E27FC236}">
              <a16:creationId xmlns:a16="http://schemas.microsoft.com/office/drawing/2014/main" id="{9C7074C8-6376-4859-A9BF-4BE68F750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9" name="AutoShape 9" descr="+">
          <a:extLst>
            <a:ext uri="{FF2B5EF4-FFF2-40B4-BE49-F238E27FC236}">
              <a16:creationId xmlns:a16="http://schemas.microsoft.com/office/drawing/2014/main" id="{ED03EF94-2366-43CF-A786-C15BE8E6C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0" name="AutoShape 9" descr="+">
          <a:extLst>
            <a:ext uri="{FF2B5EF4-FFF2-40B4-BE49-F238E27FC236}">
              <a16:creationId xmlns:a16="http://schemas.microsoft.com/office/drawing/2014/main" id="{B590AE72-AA1C-45D0-AFFC-EDFCB2B6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1" name="AutoShape 10" descr="+">
          <a:extLst>
            <a:ext uri="{FF2B5EF4-FFF2-40B4-BE49-F238E27FC236}">
              <a16:creationId xmlns:a16="http://schemas.microsoft.com/office/drawing/2014/main" id="{2873CCA7-2358-4B2E-A0E8-CABFF53B5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2" name="AutoShape 9" descr="+">
          <a:extLst>
            <a:ext uri="{FF2B5EF4-FFF2-40B4-BE49-F238E27FC236}">
              <a16:creationId xmlns:a16="http://schemas.microsoft.com/office/drawing/2014/main" id="{6191A489-2EDC-41CF-AD17-D424C6199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3" name="AutoShape 9" descr="+">
          <a:extLst>
            <a:ext uri="{FF2B5EF4-FFF2-40B4-BE49-F238E27FC236}">
              <a16:creationId xmlns:a16="http://schemas.microsoft.com/office/drawing/2014/main" id="{0AB8795B-1E3E-4191-9FC6-9F2E2C40B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4" name="AutoShape 10" descr="+">
          <a:extLst>
            <a:ext uri="{FF2B5EF4-FFF2-40B4-BE49-F238E27FC236}">
              <a16:creationId xmlns:a16="http://schemas.microsoft.com/office/drawing/2014/main" id="{8B9C604C-41C5-4A9C-9133-DA2BEAF607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5" name="AutoShape 9" descr="+">
          <a:extLst>
            <a:ext uri="{FF2B5EF4-FFF2-40B4-BE49-F238E27FC236}">
              <a16:creationId xmlns:a16="http://schemas.microsoft.com/office/drawing/2014/main" id="{2583F985-BBB6-412E-8A64-2F5AA355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6" name="AutoShape 7" descr="+">
          <a:extLst>
            <a:ext uri="{FF2B5EF4-FFF2-40B4-BE49-F238E27FC236}">
              <a16:creationId xmlns:a16="http://schemas.microsoft.com/office/drawing/2014/main" id="{E0B84232-DB4A-4E1D-8E43-5B178318E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7" name="AutoShape 7" descr="+">
          <a:extLst>
            <a:ext uri="{FF2B5EF4-FFF2-40B4-BE49-F238E27FC236}">
              <a16:creationId xmlns:a16="http://schemas.microsoft.com/office/drawing/2014/main" id="{328FACE3-1F5B-4807-8E7A-B7FCA45243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8" name="AutoShape 7" descr="+">
          <a:extLst>
            <a:ext uri="{FF2B5EF4-FFF2-40B4-BE49-F238E27FC236}">
              <a16:creationId xmlns:a16="http://schemas.microsoft.com/office/drawing/2014/main" id="{D1B88394-7718-47B8-BFEC-9FE18B3A12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9" name="AutoShape 7" descr="+">
          <a:extLst>
            <a:ext uri="{FF2B5EF4-FFF2-40B4-BE49-F238E27FC236}">
              <a16:creationId xmlns:a16="http://schemas.microsoft.com/office/drawing/2014/main" id="{22344F10-11CE-49BA-852C-068250459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0" name="AutoShape 7" descr="+">
          <a:extLst>
            <a:ext uri="{FF2B5EF4-FFF2-40B4-BE49-F238E27FC236}">
              <a16:creationId xmlns:a16="http://schemas.microsoft.com/office/drawing/2014/main" id="{25EAB5DF-D70A-4B88-A097-9E1122B64F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1" name="AutoShape 7" descr="+">
          <a:extLst>
            <a:ext uri="{FF2B5EF4-FFF2-40B4-BE49-F238E27FC236}">
              <a16:creationId xmlns:a16="http://schemas.microsoft.com/office/drawing/2014/main" id="{DB597ABE-0E61-42A6-8415-C9F0C2695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2" name="AutoShape 7" descr="+">
          <a:extLst>
            <a:ext uri="{FF2B5EF4-FFF2-40B4-BE49-F238E27FC236}">
              <a16:creationId xmlns:a16="http://schemas.microsoft.com/office/drawing/2014/main" id="{95D6AF7B-DC79-49BE-A54D-23FD357353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3" name="AutoShape 7" descr="+">
          <a:extLst>
            <a:ext uri="{FF2B5EF4-FFF2-40B4-BE49-F238E27FC236}">
              <a16:creationId xmlns:a16="http://schemas.microsoft.com/office/drawing/2014/main" id="{33693D40-E1E3-4CC1-BCEB-A845A7D2D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4" name="AutoShape 7" descr="+">
          <a:extLst>
            <a:ext uri="{FF2B5EF4-FFF2-40B4-BE49-F238E27FC236}">
              <a16:creationId xmlns:a16="http://schemas.microsoft.com/office/drawing/2014/main" id="{E606BE21-DEE9-430A-B7E8-6E8964910E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5" name="AutoShape 10" descr="+">
          <a:extLst>
            <a:ext uri="{FF2B5EF4-FFF2-40B4-BE49-F238E27FC236}">
              <a16:creationId xmlns:a16="http://schemas.microsoft.com/office/drawing/2014/main" id="{737FE56A-2BAC-4AB1-AE8D-09BCCE802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6" name="AutoShape 7" descr="+">
          <a:extLst>
            <a:ext uri="{FF2B5EF4-FFF2-40B4-BE49-F238E27FC236}">
              <a16:creationId xmlns:a16="http://schemas.microsoft.com/office/drawing/2014/main" id="{13BE68E5-DA94-42A3-A927-A2AB71194A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7" name="AutoShape 9" descr="+">
          <a:extLst>
            <a:ext uri="{FF2B5EF4-FFF2-40B4-BE49-F238E27FC236}">
              <a16:creationId xmlns:a16="http://schemas.microsoft.com/office/drawing/2014/main" id="{29620F2E-B5CF-46DD-8907-B67E228BD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8" name="AutoShape 10" descr="+">
          <a:extLst>
            <a:ext uri="{FF2B5EF4-FFF2-40B4-BE49-F238E27FC236}">
              <a16:creationId xmlns:a16="http://schemas.microsoft.com/office/drawing/2014/main" id="{E3605E28-4D4C-464E-96C6-A4B7948A4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9" name="AutoShape 9" descr="+">
          <a:extLst>
            <a:ext uri="{FF2B5EF4-FFF2-40B4-BE49-F238E27FC236}">
              <a16:creationId xmlns:a16="http://schemas.microsoft.com/office/drawing/2014/main" id="{64979A41-512B-4A73-B517-13C1B05C9E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0" name="AutoShape 9" descr="+">
          <a:extLst>
            <a:ext uri="{FF2B5EF4-FFF2-40B4-BE49-F238E27FC236}">
              <a16:creationId xmlns:a16="http://schemas.microsoft.com/office/drawing/2014/main" id="{AC9E85A4-5BCD-4B84-83EA-FFA1C52A0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1" name="AutoShape 10" descr="+">
          <a:extLst>
            <a:ext uri="{FF2B5EF4-FFF2-40B4-BE49-F238E27FC236}">
              <a16:creationId xmlns:a16="http://schemas.microsoft.com/office/drawing/2014/main" id="{F8ECCD6E-D26C-482F-99AA-D4550ED8F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2" name="AutoShape 9" descr="+">
          <a:extLst>
            <a:ext uri="{FF2B5EF4-FFF2-40B4-BE49-F238E27FC236}">
              <a16:creationId xmlns:a16="http://schemas.microsoft.com/office/drawing/2014/main" id="{7F0AF92D-335C-45AB-970E-05E979EB4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3" name="AutoShape 9" descr="+">
          <a:extLst>
            <a:ext uri="{FF2B5EF4-FFF2-40B4-BE49-F238E27FC236}">
              <a16:creationId xmlns:a16="http://schemas.microsoft.com/office/drawing/2014/main" id="{60D82CE0-2B49-4380-9746-F073268AA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4" name="AutoShape 10" descr="+">
          <a:extLst>
            <a:ext uri="{FF2B5EF4-FFF2-40B4-BE49-F238E27FC236}">
              <a16:creationId xmlns:a16="http://schemas.microsoft.com/office/drawing/2014/main" id="{8DFAE665-ECD6-4553-B864-7DC6F6130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5" name="AutoShape 9" descr="+">
          <a:extLst>
            <a:ext uri="{FF2B5EF4-FFF2-40B4-BE49-F238E27FC236}">
              <a16:creationId xmlns:a16="http://schemas.microsoft.com/office/drawing/2014/main" id="{60CB76DA-D319-45E3-8011-F915FD82B5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6" name="AutoShape 7" descr="+">
          <a:extLst>
            <a:ext uri="{FF2B5EF4-FFF2-40B4-BE49-F238E27FC236}">
              <a16:creationId xmlns:a16="http://schemas.microsoft.com/office/drawing/2014/main" id="{498641D7-67D3-4B4D-ADC2-15639284D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7" name="AutoShape 7" descr="+">
          <a:extLst>
            <a:ext uri="{FF2B5EF4-FFF2-40B4-BE49-F238E27FC236}">
              <a16:creationId xmlns:a16="http://schemas.microsoft.com/office/drawing/2014/main" id="{68EAC0A6-B497-4384-8503-64816C327C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8" name="AutoShape 7" descr="+">
          <a:extLst>
            <a:ext uri="{FF2B5EF4-FFF2-40B4-BE49-F238E27FC236}">
              <a16:creationId xmlns:a16="http://schemas.microsoft.com/office/drawing/2014/main" id="{F9794291-B5EF-4EAA-BAE3-EACD6399FA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9" name="AutoShape 7" descr="+">
          <a:extLst>
            <a:ext uri="{FF2B5EF4-FFF2-40B4-BE49-F238E27FC236}">
              <a16:creationId xmlns:a16="http://schemas.microsoft.com/office/drawing/2014/main" id="{F20EC7AE-AF92-404F-8C84-B5387D7B10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0" name="AutoShape 7" descr="+">
          <a:extLst>
            <a:ext uri="{FF2B5EF4-FFF2-40B4-BE49-F238E27FC236}">
              <a16:creationId xmlns:a16="http://schemas.microsoft.com/office/drawing/2014/main" id="{3F2AABA4-EF3D-42D1-97F0-713866255F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1" name="AutoShape 7" descr="+">
          <a:extLst>
            <a:ext uri="{FF2B5EF4-FFF2-40B4-BE49-F238E27FC236}">
              <a16:creationId xmlns:a16="http://schemas.microsoft.com/office/drawing/2014/main" id="{2F1B770C-2D8F-4E84-9A85-C3AC45577E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2" name="AutoShape 7" descr="+">
          <a:extLst>
            <a:ext uri="{FF2B5EF4-FFF2-40B4-BE49-F238E27FC236}">
              <a16:creationId xmlns:a16="http://schemas.microsoft.com/office/drawing/2014/main" id="{E856BFCD-3236-447E-96D6-F570A3ECEF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3" name="AutoShape 7" descr="+">
          <a:extLst>
            <a:ext uri="{FF2B5EF4-FFF2-40B4-BE49-F238E27FC236}">
              <a16:creationId xmlns:a16="http://schemas.microsoft.com/office/drawing/2014/main" id="{753C4787-8969-41A7-A17F-11861BA007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4" name="AutoShape 7" descr="+">
          <a:extLst>
            <a:ext uri="{FF2B5EF4-FFF2-40B4-BE49-F238E27FC236}">
              <a16:creationId xmlns:a16="http://schemas.microsoft.com/office/drawing/2014/main" id="{AF2B81B8-129C-4AD2-97A0-A5B539706F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5" name="AutoShape 10" descr="+">
          <a:extLst>
            <a:ext uri="{FF2B5EF4-FFF2-40B4-BE49-F238E27FC236}">
              <a16:creationId xmlns:a16="http://schemas.microsoft.com/office/drawing/2014/main" id="{E5D7B25D-689A-4F38-A53E-81E67C734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6" name="AutoShape 7" descr="+">
          <a:extLst>
            <a:ext uri="{FF2B5EF4-FFF2-40B4-BE49-F238E27FC236}">
              <a16:creationId xmlns:a16="http://schemas.microsoft.com/office/drawing/2014/main" id="{3B8FEC23-2D05-48E7-AD3A-D60AEC64A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7" name="AutoShape 9" descr="+">
          <a:extLst>
            <a:ext uri="{FF2B5EF4-FFF2-40B4-BE49-F238E27FC236}">
              <a16:creationId xmlns:a16="http://schemas.microsoft.com/office/drawing/2014/main" id="{BCB85906-7E01-44A6-AC74-540D5CB27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8" name="AutoShape 10" descr="+">
          <a:extLst>
            <a:ext uri="{FF2B5EF4-FFF2-40B4-BE49-F238E27FC236}">
              <a16:creationId xmlns:a16="http://schemas.microsoft.com/office/drawing/2014/main" id="{428F0EFD-BDF0-4E7E-BA95-8440CDA6D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9" name="AutoShape 9" descr="+">
          <a:extLst>
            <a:ext uri="{FF2B5EF4-FFF2-40B4-BE49-F238E27FC236}">
              <a16:creationId xmlns:a16="http://schemas.microsoft.com/office/drawing/2014/main" id="{8B6251FA-FEB2-46E9-B28C-56F0319D1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0" name="AutoShape 9" descr="+">
          <a:extLst>
            <a:ext uri="{FF2B5EF4-FFF2-40B4-BE49-F238E27FC236}">
              <a16:creationId xmlns:a16="http://schemas.microsoft.com/office/drawing/2014/main" id="{7FD9E7BD-0327-4CD7-B3CF-AEA7E0E881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1" name="AutoShape 10" descr="+">
          <a:extLst>
            <a:ext uri="{FF2B5EF4-FFF2-40B4-BE49-F238E27FC236}">
              <a16:creationId xmlns:a16="http://schemas.microsoft.com/office/drawing/2014/main" id="{D3C4E2CF-921F-43C2-BD60-507A016F3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2" name="AutoShape 9" descr="+">
          <a:extLst>
            <a:ext uri="{FF2B5EF4-FFF2-40B4-BE49-F238E27FC236}">
              <a16:creationId xmlns:a16="http://schemas.microsoft.com/office/drawing/2014/main" id="{372F4683-B412-46A0-8134-6A66257B2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3" name="AutoShape 9" descr="+">
          <a:extLst>
            <a:ext uri="{FF2B5EF4-FFF2-40B4-BE49-F238E27FC236}">
              <a16:creationId xmlns:a16="http://schemas.microsoft.com/office/drawing/2014/main" id="{E875A552-DA08-4883-B6E0-3A391975A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4" name="AutoShape 10" descr="+">
          <a:extLst>
            <a:ext uri="{FF2B5EF4-FFF2-40B4-BE49-F238E27FC236}">
              <a16:creationId xmlns:a16="http://schemas.microsoft.com/office/drawing/2014/main" id="{6984584C-2CAD-4B9D-B4AC-78843042E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5" name="AutoShape 9" descr="+">
          <a:extLst>
            <a:ext uri="{FF2B5EF4-FFF2-40B4-BE49-F238E27FC236}">
              <a16:creationId xmlns:a16="http://schemas.microsoft.com/office/drawing/2014/main" id="{11DA632A-284C-441C-9B36-6B33A4AB73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6" name="AutoShape 7" descr="+">
          <a:extLst>
            <a:ext uri="{FF2B5EF4-FFF2-40B4-BE49-F238E27FC236}">
              <a16:creationId xmlns:a16="http://schemas.microsoft.com/office/drawing/2014/main" id="{58ECD5DC-F6C6-47D3-9199-CC314D686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7" name="AutoShape 7" descr="+">
          <a:extLst>
            <a:ext uri="{FF2B5EF4-FFF2-40B4-BE49-F238E27FC236}">
              <a16:creationId xmlns:a16="http://schemas.microsoft.com/office/drawing/2014/main" id="{075A89C1-660D-410F-AE38-7643253BE0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8" name="AutoShape 7" descr="+">
          <a:extLst>
            <a:ext uri="{FF2B5EF4-FFF2-40B4-BE49-F238E27FC236}">
              <a16:creationId xmlns:a16="http://schemas.microsoft.com/office/drawing/2014/main" id="{225DB28A-95A9-41D4-8666-2DF8DA454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9" name="AutoShape 7" descr="+">
          <a:extLst>
            <a:ext uri="{FF2B5EF4-FFF2-40B4-BE49-F238E27FC236}">
              <a16:creationId xmlns:a16="http://schemas.microsoft.com/office/drawing/2014/main" id="{800CA968-8549-408D-9C80-4E529FA21A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0" name="AutoShape 7" descr="+">
          <a:extLst>
            <a:ext uri="{FF2B5EF4-FFF2-40B4-BE49-F238E27FC236}">
              <a16:creationId xmlns:a16="http://schemas.microsoft.com/office/drawing/2014/main" id="{4EF2AB05-13FB-43B6-AE3C-7403F724E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1" name="AutoShape 7" descr="+">
          <a:extLst>
            <a:ext uri="{FF2B5EF4-FFF2-40B4-BE49-F238E27FC236}">
              <a16:creationId xmlns:a16="http://schemas.microsoft.com/office/drawing/2014/main" id="{FD4D052C-A680-40D2-9C8A-C3386EE81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2" name="AutoShape 7" descr="+">
          <a:extLst>
            <a:ext uri="{FF2B5EF4-FFF2-40B4-BE49-F238E27FC236}">
              <a16:creationId xmlns:a16="http://schemas.microsoft.com/office/drawing/2014/main" id="{7F5F94BD-32FD-4DA8-BEA4-32A0158FA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3" name="AutoShape 7" descr="+">
          <a:extLst>
            <a:ext uri="{FF2B5EF4-FFF2-40B4-BE49-F238E27FC236}">
              <a16:creationId xmlns:a16="http://schemas.microsoft.com/office/drawing/2014/main" id="{83A3D744-7080-40BC-AB2C-608C2F6DA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4" name="AutoShape 7" descr="+">
          <a:extLst>
            <a:ext uri="{FF2B5EF4-FFF2-40B4-BE49-F238E27FC236}">
              <a16:creationId xmlns:a16="http://schemas.microsoft.com/office/drawing/2014/main" id="{4138B094-C451-4E41-925A-21A1B7CB16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5" name="AutoShape 10" descr="+">
          <a:extLst>
            <a:ext uri="{FF2B5EF4-FFF2-40B4-BE49-F238E27FC236}">
              <a16:creationId xmlns:a16="http://schemas.microsoft.com/office/drawing/2014/main" id="{993B993C-F65D-43EA-8E3C-6919ABB1C7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6" name="AutoShape 7" descr="+">
          <a:extLst>
            <a:ext uri="{FF2B5EF4-FFF2-40B4-BE49-F238E27FC236}">
              <a16:creationId xmlns:a16="http://schemas.microsoft.com/office/drawing/2014/main" id="{4CFAF28A-AFB2-4DB3-BBCF-38F7D22EA6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7" name="AutoShape 9" descr="+">
          <a:extLst>
            <a:ext uri="{FF2B5EF4-FFF2-40B4-BE49-F238E27FC236}">
              <a16:creationId xmlns:a16="http://schemas.microsoft.com/office/drawing/2014/main" id="{74292198-C156-402D-AFB5-651C02DC4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8" name="AutoShape 10" descr="+">
          <a:extLst>
            <a:ext uri="{FF2B5EF4-FFF2-40B4-BE49-F238E27FC236}">
              <a16:creationId xmlns:a16="http://schemas.microsoft.com/office/drawing/2014/main" id="{265D24DC-0CF8-4B7C-9DB0-B31699D9C8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9" name="AutoShape 9" descr="+">
          <a:extLst>
            <a:ext uri="{FF2B5EF4-FFF2-40B4-BE49-F238E27FC236}">
              <a16:creationId xmlns:a16="http://schemas.microsoft.com/office/drawing/2014/main" id="{609485EA-9EE9-44FE-A909-3ECF22EE0A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0" name="AutoShape 9" descr="+">
          <a:extLst>
            <a:ext uri="{FF2B5EF4-FFF2-40B4-BE49-F238E27FC236}">
              <a16:creationId xmlns:a16="http://schemas.microsoft.com/office/drawing/2014/main" id="{74EBEAF1-AAD8-4D77-A38A-4DCF2DE699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1" name="AutoShape 10" descr="+">
          <a:extLst>
            <a:ext uri="{FF2B5EF4-FFF2-40B4-BE49-F238E27FC236}">
              <a16:creationId xmlns:a16="http://schemas.microsoft.com/office/drawing/2014/main" id="{F4806E28-ABDD-477B-9E77-A6447B408C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2" name="AutoShape 9" descr="+">
          <a:extLst>
            <a:ext uri="{FF2B5EF4-FFF2-40B4-BE49-F238E27FC236}">
              <a16:creationId xmlns:a16="http://schemas.microsoft.com/office/drawing/2014/main" id="{4E89608C-0507-46BF-8648-C5D0DD83AB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3" name="AutoShape 9" descr="+">
          <a:extLst>
            <a:ext uri="{FF2B5EF4-FFF2-40B4-BE49-F238E27FC236}">
              <a16:creationId xmlns:a16="http://schemas.microsoft.com/office/drawing/2014/main" id="{BF0643F1-A65B-49F6-9C59-C1D449AF8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4" name="AutoShape 10" descr="+">
          <a:extLst>
            <a:ext uri="{FF2B5EF4-FFF2-40B4-BE49-F238E27FC236}">
              <a16:creationId xmlns:a16="http://schemas.microsoft.com/office/drawing/2014/main" id="{D6D3F536-A901-43F9-8D4E-DB5CF9048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5" name="AutoShape 9" descr="+">
          <a:extLst>
            <a:ext uri="{FF2B5EF4-FFF2-40B4-BE49-F238E27FC236}">
              <a16:creationId xmlns:a16="http://schemas.microsoft.com/office/drawing/2014/main" id="{70619944-0868-42A6-A739-52B2533902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6" name="AutoShape 7" descr="+">
          <a:extLst>
            <a:ext uri="{FF2B5EF4-FFF2-40B4-BE49-F238E27FC236}">
              <a16:creationId xmlns:a16="http://schemas.microsoft.com/office/drawing/2014/main" id="{650E99E0-8703-417C-9A73-EA14AC075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7" name="AutoShape 7" descr="+">
          <a:extLst>
            <a:ext uri="{FF2B5EF4-FFF2-40B4-BE49-F238E27FC236}">
              <a16:creationId xmlns:a16="http://schemas.microsoft.com/office/drawing/2014/main" id="{EF4FBE09-E38A-416A-A632-98B0419B26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8" name="AutoShape 7" descr="+">
          <a:extLst>
            <a:ext uri="{FF2B5EF4-FFF2-40B4-BE49-F238E27FC236}">
              <a16:creationId xmlns:a16="http://schemas.microsoft.com/office/drawing/2014/main" id="{5CD224A8-454A-4528-8061-643D9E46D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9" name="AutoShape 7" descr="+">
          <a:extLst>
            <a:ext uri="{FF2B5EF4-FFF2-40B4-BE49-F238E27FC236}">
              <a16:creationId xmlns:a16="http://schemas.microsoft.com/office/drawing/2014/main" id="{303CA919-AED5-4F12-9DBD-A85568FA1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0" name="AutoShape 7" descr="+">
          <a:extLst>
            <a:ext uri="{FF2B5EF4-FFF2-40B4-BE49-F238E27FC236}">
              <a16:creationId xmlns:a16="http://schemas.microsoft.com/office/drawing/2014/main" id="{61BD99F1-660D-41AA-A6FD-833181D15C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1" name="AutoShape 7" descr="+">
          <a:extLst>
            <a:ext uri="{FF2B5EF4-FFF2-40B4-BE49-F238E27FC236}">
              <a16:creationId xmlns:a16="http://schemas.microsoft.com/office/drawing/2014/main" id="{4BBB3167-0BBF-4B5E-96EF-A7E445B008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2" name="AutoShape 7" descr="+">
          <a:extLst>
            <a:ext uri="{FF2B5EF4-FFF2-40B4-BE49-F238E27FC236}">
              <a16:creationId xmlns:a16="http://schemas.microsoft.com/office/drawing/2014/main" id="{CDA39D6C-B734-4AFB-8EF3-D78BD09FC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3" name="AutoShape 7" descr="+">
          <a:extLst>
            <a:ext uri="{FF2B5EF4-FFF2-40B4-BE49-F238E27FC236}">
              <a16:creationId xmlns:a16="http://schemas.microsoft.com/office/drawing/2014/main" id="{99CC465C-FC89-4E04-8FD3-BEC750F460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4" name="AutoShape 7" descr="+">
          <a:extLst>
            <a:ext uri="{FF2B5EF4-FFF2-40B4-BE49-F238E27FC236}">
              <a16:creationId xmlns:a16="http://schemas.microsoft.com/office/drawing/2014/main" id="{61C186DA-5A0B-4A9C-83C2-3CCBF7C8C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5" name="AutoShape 10" descr="+">
          <a:extLst>
            <a:ext uri="{FF2B5EF4-FFF2-40B4-BE49-F238E27FC236}">
              <a16:creationId xmlns:a16="http://schemas.microsoft.com/office/drawing/2014/main" id="{F911F819-F49B-4B03-B200-545EAC89D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6" name="AutoShape 7" descr="+">
          <a:extLst>
            <a:ext uri="{FF2B5EF4-FFF2-40B4-BE49-F238E27FC236}">
              <a16:creationId xmlns:a16="http://schemas.microsoft.com/office/drawing/2014/main" id="{AC5CDBA3-4DDF-4A7D-8799-E997C84F8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7" name="AutoShape 9" descr="+">
          <a:extLst>
            <a:ext uri="{FF2B5EF4-FFF2-40B4-BE49-F238E27FC236}">
              <a16:creationId xmlns:a16="http://schemas.microsoft.com/office/drawing/2014/main" id="{B4C863E5-3546-4673-9917-05A1B6964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8" name="AutoShape 10" descr="+">
          <a:extLst>
            <a:ext uri="{FF2B5EF4-FFF2-40B4-BE49-F238E27FC236}">
              <a16:creationId xmlns:a16="http://schemas.microsoft.com/office/drawing/2014/main" id="{84614D78-5037-4FA7-A565-A72C58E7D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9" name="AutoShape 9" descr="+">
          <a:extLst>
            <a:ext uri="{FF2B5EF4-FFF2-40B4-BE49-F238E27FC236}">
              <a16:creationId xmlns:a16="http://schemas.microsoft.com/office/drawing/2014/main" id="{6E61D092-7BB6-4EE5-BB74-CACE9EC87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0" name="AutoShape 9" descr="+">
          <a:extLst>
            <a:ext uri="{FF2B5EF4-FFF2-40B4-BE49-F238E27FC236}">
              <a16:creationId xmlns:a16="http://schemas.microsoft.com/office/drawing/2014/main" id="{192F0644-DB19-4055-BAD0-26E6A04FD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1" name="AutoShape 10" descr="+">
          <a:extLst>
            <a:ext uri="{FF2B5EF4-FFF2-40B4-BE49-F238E27FC236}">
              <a16:creationId xmlns:a16="http://schemas.microsoft.com/office/drawing/2014/main" id="{68A08B59-E35D-4787-822F-9BCD70596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2" name="AutoShape 9" descr="+">
          <a:extLst>
            <a:ext uri="{FF2B5EF4-FFF2-40B4-BE49-F238E27FC236}">
              <a16:creationId xmlns:a16="http://schemas.microsoft.com/office/drawing/2014/main" id="{786E93DB-5FA9-4275-B6E9-2D2991169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3" name="AutoShape 9" descr="+">
          <a:extLst>
            <a:ext uri="{FF2B5EF4-FFF2-40B4-BE49-F238E27FC236}">
              <a16:creationId xmlns:a16="http://schemas.microsoft.com/office/drawing/2014/main" id="{108393B7-632B-48E7-A40B-18E1535BE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4" name="AutoShape 10" descr="+">
          <a:extLst>
            <a:ext uri="{FF2B5EF4-FFF2-40B4-BE49-F238E27FC236}">
              <a16:creationId xmlns:a16="http://schemas.microsoft.com/office/drawing/2014/main" id="{F4F54252-8E37-44E4-90BC-831247459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5" name="AutoShape 9" descr="+">
          <a:extLst>
            <a:ext uri="{FF2B5EF4-FFF2-40B4-BE49-F238E27FC236}">
              <a16:creationId xmlns:a16="http://schemas.microsoft.com/office/drawing/2014/main" id="{95B80E12-C098-448D-9995-A1A12D8E1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6" name="AutoShape 7" descr="+">
          <a:extLst>
            <a:ext uri="{FF2B5EF4-FFF2-40B4-BE49-F238E27FC236}">
              <a16:creationId xmlns:a16="http://schemas.microsoft.com/office/drawing/2014/main" id="{2ED1B50D-9E5D-49C4-93C3-88209E98C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7" name="AutoShape 7" descr="+">
          <a:extLst>
            <a:ext uri="{FF2B5EF4-FFF2-40B4-BE49-F238E27FC236}">
              <a16:creationId xmlns:a16="http://schemas.microsoft.com/office/drawing/2014/main" id="{7FBBD365-365B-4871-8B47-806A956F9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8" name="AutoShape 7" descr="+">
          <a:extLst>
            <a:ext uri="{FF2B5EF4-FFF2-40B4-BE49-F238E27FC236}">
              <a16:creationId xmlns:a16="http://schemas.microsoft.com/office/drawing/2014/main" id="{F87514E3-B005-424D-A09C-99FD96523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9" name="AutoShape 7" descr="+">
          <a:extLst>
            <a:ext uri="{FF2B5EF4-FFF2-40B4-BE49-F238E27FC236}">
              <a16:creationId xmlns:a16="http://schemas.microsoft.com/office/drawing/2014/main" id="{29FE4D01-2177-49BD-83F0-DBEA33CFB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0" name="AutoShape 7" descr="+">
          <a:extLst>
            <a:ext uri="{FF2B5EF4-FFF2-40B4-BE49-F238E27FC236}">
              <a16:creationId xmlns:a16="http://schemas.microsoft.com/office/drawing/2014/main" id="{651170CB-DFCD-44A1-9AAE-4329CC2CB0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1" name="AutoShape 7" descr="+">
          <a:extLst>
            <a:ext uri="{FF2B5EF4-FFF2-40B4-BE49-F238E27FC236}">
              <a16:creationId xmlns:a16="http://schemas.microsoft.com/office/drawing/2014/main" id="{D756B29F-64BF-444D-903B-00EECFA43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2" name="AutoShape 7" descr="+">
          <a:extLst>
            <a:ext uri="{FF2B5EF4-FFF2-40B4-BE49-F238E27FC236}">
              <a16:creationId xmlns:a16="http://schemas.microsoft.com/office/drawing/2014/main" id="{9FE3C951-EB47-444D-B5B3-6333E1C9F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3" name="AutoShape 7" descr="+">
          <a:extLst>
            <a:ext uri="{FF2B5EF4-FFF2-40B4-BE49-F238E27FC236}">
              <a16:creationId xmlns:a16="http://schemas.microsoft.com/office/drawing/2014/main" id="{63C7B71B-9693-445D-844B-0875A8929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4" name="AutoShape 7" descr="+">
          <a:extLst>
            <a:ext uri="{FF2B5EF4-FFF2-40B4-BE49-F238E27FC236}">
              <a16:creationId xmlns:a16="http://schemas.microsoft.com/office/drawing/2014/main" id="{35B4331A-EE7A-42CE-87F2-EF1FE7BD25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5" name="AutoShape 10" descr="+">
          <a:extLst>
            <a:ext uri="{FF2B5EF4-FFF2-40B4-BE49-F238E27FC236}">
              <a16:creationId xmlns:a16="http://schemas.microsoft.com/office/drawing/2014/main" id="{57A63F13-B4A2-4C48-BAE0-38C43CC628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6" name="AutoShape 7" descr="+">
          <a:extLst>
            <a:ext uri="{FF2B5EF4-FFF2-40B4-BE49-F238E27FC236}">
              <a16:creationId xmlns:a16="http://schemas.microsoft.com/office/drawing/2014/main" id="{17D2CB60-CA2C-4F6F-A1D8-54B4ADDA41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7" name="AutoShape 9" descr="+">
          <a:extLst>
            <a:ext uri="{FF2B5EF4-FFF2-40B4-BE49-F238E27FC236}">
              <a16:creationId xmlns:a16="http://schemas.microsoft.com/office/drawing/2014/main" id="{D821E33E-C3CD-4DF7-B427-AE0DA32B7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8" name="AutoShape 10" descr="+">
          <a:extLst>
            <a:ext uri="{FF2B5EF4-FFF2-40B4-BE49-F238E27FC236}">
              <a16:creationId xmlns:a16="http://schemas.microsoft.com/office/drawing/2014/main" id="{4CFDC4F2-F6CA-400C-91D9-FA9B10E8C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9" name="AutoShape 9" descr="+">
          <a:extLst>
            <a:ext uri="{FF2B5EF4-FFF2-40B4-BE49-F238E27FC236}">
              <a16:creationId xmlns:a16="http://schemas.microsoft.com/office/drawing/2014/main" id="{C97800B3-0212-42ED-B06A-094D7921DC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0" name="AutoShape 9" descr="+">
          <a:extLst>
            <a:ext uri="{FF2B5EF4-FFF2-40B4-BE49-F238E27FC236}">
              <a16:creationId xmlns:a16="http://schemas.microsoft.com/office/drawing/2014/main" id="{BD7B4ACE-6938-4488-9EB9-016DCDC34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1" name="AutoShape 10" descr="+">
          <a:extLst>
            <a:ext uri="{FF2B5EF4-FFF2-40B4-BE49-F238E27FC236}">
              <a16:creationId xmlns:a16="http://schemas.microsoft.com/office/drawing/2014/main" id="{2644A528-60F3-4884-A929-5284AE6B2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2" name="AutoShape 9" descr="+">
          <a:extLst>
            <a:ext uri="{FF2B5EF4-FFF2-40B4-BE49-F238E27FC236}">
              <a16:creationId xmlns:a16="http://schemas.microsoft.com/office/drawing/2014/main" id="{A77AE17C-7C62-4470-90A7-A1A0055ED5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3" name="AutoShape 9" descr="+">
          <a:extLst>
            <a:ext uri="{FF2B5EF4-FFF2-40B4-BE49-F238E27FC236}">
              <a16:creationId xmlns:a16="http://schemas.microsoft.com/office/drawing/2014/main" id="{160EC91D-8C7F-48A7-9B1B-3A8FE52D4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4" name="AutoShape 10" descr="+">
          <a:extLst>
            <a:ext uri="{FF2B5EF4-FFF2-40B4-BE49-F238E27FC236}">
              <a16:creationId xmlns:a16="http://schemas.microsoft.com/office/drawing/2014/main" id="{CC69A199-AE77-40F2-AFD5-E4DD1F786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5" name="AutoShape 9" descr="+">
          <a:extLst>
            <a:ext uri="{FF2B5EF4-FFF2-40B4-BE49-F238E27FC236}">
              <a16:creationId xmlns:a16="http://schemas.microsoft.com/office/drawing/2014/main" id="{9B84022C-A3BF-41F1-BAF6-A145C912D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6" name="AutoShape 7" descr="+">
          <a:extLst>
            <a:ext uri="{FF2B5EF4-FFF2-40B4-BE49-F238E27FC236}">
              <a16:creationId xmlns:a16="http://schemas.microsoft.com/office/drawing/2014/main" id="{65F53F7B-98AC-4D99-99AD-74470C18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7" name="AutoShape 7" descr="+">
          <a:extLst>
            <a:ext uri="{FF2B5EF4-FFF2-40B4-BE49-F238E27FC236}">
              <a16:creationId xmlns:a16="http://schemas.microsoft.com/office/drawing/2014/main" id="{5AA1D83B-1A59-4C5B-B633-2BBD29E328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8" name="AutoShape 7" descr="+">
          <a:extLst>
            <a:ext uri="{FF2B5EF4-FFF2-40B4-BE49-F238E27FC236}">
              <a16:creationId xmlns:a16="http://schemas.microsoft.com/office/drawing/2014/main" id="{1D084CA5-BDFC-43CC-A1E2-F0D989490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9" name="AutoShape 7" descr="+">
          <a:extLst>
            <a:ext uri="{FF2B5EF4-FFF2-40B4-BE49-F238E27FC236}">
              <a16:creationId xmlns:a16="http://schemas.microsoft.com/office/drawing/2014/main" id="{DF84C445-01DB-4A74-A825-DC78527E3F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0" name="AutoShape 7" descr="+">
          <a:extLst>
            <a:ext uri="{FF2B5EF4-FFF2-40B4-BE49-F238E27FC236}">
              <a16:creationId xmlns:a16="http://schemas.microsoft.com/office/drawing/2014/main" id="{79716387-C160-4180-985C-AA1886C1B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1" name="AutoShape 7" descr="+">
          <a:extLst>
            <a:ext uri="{FF2B5EF4-FFF2-40B4-BE49-F238E27FC236}">
              <a16:creationId xmlns:a16="http://schemas.microsoft.com/office/drawing/2014/main" id="{C13FAC6A-09D0-432B-815B-CEF9818EF3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2" name="AutoShape 7" descr="+">
          <a:extLst>
            <a:ext uri="{FF2B5EF4-FFF2-40B4-BE49-F238E27FC236}">
              <a16:creationId xmlns:a16="http://schemas.microsoft.com/office/drawing/2014/main" id="{D8373C52-6941-49A1-B705-373F35E691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3" name="AutoShape 7" descr="+">
          <a:extLst>
            <a:ext uri="{FF2B5EF4-FFF2-40B4-BE49-F238E27FC236}">
              <a16:creationId xmlns:a16="http://schemas.microsoft.com/office/drawing/2014/main" id="{CB06EC45-4F0C-4519-B040-32B36E649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4" name="AutoShape 7" descr="+">
          <a:extLst>
            <a:ext uri="{FF2B5EF4-FFF2-40B4-BE49-F238E27FC236}">
              <a16:creationId xmlns:a16="http://schemas.microsoft.com/office/drawing/2014/main" id="{C7EB2C04-637A-4CBA-B0BA-8420E36C14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5" name="AutoShape 10" descr="+">
          <a:extLst>
            <a:ext uri="{FF2B5EF4-FFF2-40B4-BE49-F238E27FC236}">
              <a16:creationId xmlns:a16="http://schemas.microsoft.com/office/drawing/2014/main" id="{68878BF9-51E6-42AE-8ABA-888B9943A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6" name="AutoShape 7" descr="+">
          <a:extLst>
            <a:ext uri="{FF2B5EF4-FFF2-40B4-BE49-F238E27FC236}">
              <a16:creationId xmlns:a16="http://schemas.microsoft.com/office/drawing/2014/main" id="{3ED82B91-0E49-4556-90D7-CB8FF00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7" name="AutoShape 9" descr="+">
          <a:extLst>
            <a:ext uri="{FF2B5EF4-FFF2-40B4-BE49-F238E27FC236}">
              <a16:creationId xmlns:a16="http://schemas.microsoft.com/office/drawing/2014/main" id="{425EF0FA-732B-4F55-88A5-CEE8EDC6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8" name="AutoShape 10" descr="+">
          <a:extLst>
            <a:ext uri="{FF2B5EF4-FFF2-40B4-BE49-F238E27FC236}">
              <a16:creationId xmlns:a16="http://schemas.microsoft.com/office/drawing/2014/main" id="{33343058-6373-4009-81D8-DDD662A74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9" name="AutoShape 9" descr="+">
          <a:extLst>
            <a:ext uri="{FF2B5EF4-FFF2-40B4-BE49-F238E27FC236}">
              <a16:creationId xmlns:a16="http://schemas.microsoft.com/office/drawing/2014/main" id="{5B3D3523-5A6F-49B6-9AED-67DB95B46A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0" name="AutoShape 9" descr="+">
          <a:extLst>
            <a:ext uri="{FF2B5EF4-FFF2-40B4-BE49-F238E27FC236}">
              <a16:creationId xmlns:a16="http://schemas.microsoft.com/office/drawing/2014/main" id="{09547531-F272-40C1-B785-A8FA61871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1" name="AutoShape 10" descr="+">
          <a:extLst>
            <a:ext uri="{FF2B5EF4-FFF2-40B4-BE49-F238E27FC236}">
              <a16:creationId xmlns:a16="http://schemas.microsoft.com/office/drawing/2014/main" id="{8682AB0A-6520-495F-9185-881F2F91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2" name="AutoShape 9" descr="+">
          <a:extLst>
            <a:ext uri="{FF2B5EF4-FFF2-40B4-BE49-F238E27FC236}">
              <a16:creationId xmlns:a16="http://schemas.microsoft.com/office/drawing/2014/main" id="{E3669BE0-7E73-4D56-962F-F8331B7A10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3" name="AutoShape 9" descr="+">
          <a:extLst>
            <a:ext uri="{FF2B5EF4-FFF2-40B4-BE49-F238E27FC236}">
              <a16:creationId xmlns:a16="http://schemas.microsoft.com/office/drawing/2014/main" id="{B7DC6DB1-2907-4049-B065-A0B1109C5C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4" name="AutoShape 10" descr="+">
          <a:extLst>
            <a:ext uri="{FF2B5EF4-FFF2-40B4-BE49-F238E27FC236}">
              <a16:creationId xmlns:a16="http://schemas.microsoft.com/office/drawing/2014/main" id="{545AD403-45A6-488E-A0B3-BD4F02D46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5" name="AutoShape 9" descr="+">
          <a:extLst>
            <a:ext uri="{FF2B5EF4-FFF2-40B4-BE49-F238E27FC236}">
              <a16:creationId xmlns:a16="http://schemas.microsoft.com/office/drawing/2014/main" id="{EC449F84-B152-4261-B2DF-F8312C4A3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6" name="AutoShape 7" descr="+">
          <a:extLst>
            <a:ext uri="{FF2B5EF4-FFF2-40B4-BE49-F238E27FC236}">
              <a16:creationId xmlns:a16="http://schemas.microsoft.com/office/drawing/2014/main" id="{F5910B83-E72E-4A15-9DDC-A424B76892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7" name="AutoShape 7" descr="+">
          <a:extLst>
            <a:ext uri="{FF2B5EF4-FFF2-40B4-BE49-F238E27FC236}">
              <a16:creationId xmlns:a16="http://schemas.microsoft.com/office/drawing/2014/main" id="{5777467B-D0BE-494A-AE73-42BA40311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8" name="AutoShape 7" descr="+">
          <a:extLst>
            <a:ext uri="{FF2B5EF4-FFF2-40B4-BE49-F238E27FC236}">
              <a16:creationId xmlns:a16="http://schemas.microsoft.com/office/drawing/2014/main" id="{36A5B55E-A09C-413B-93CD-9160E06773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9" name="AutoShape 7" descr="+">
          <a:extLst>
            <a:ext uri="{FF2B5EF4-FFF2-40B4-BE49-F238E27FC236}">
              <a16:creationId xmlns:a16="http://schemas.microsoft.com/office/drawing/2014/main" id="{3A2A1AB9-A872-4EE4-83D8-2323EB601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0" name="AutoShape 7" descr="+">
          <a:extLst>
            <a:ext uri="{FF2B5EF4-FFF2-40B4-BE49-F238E27FC236}">
              <a16:creationId xmlns:a16="http://schemas.microsoft.com/office/drawing/2014/main" id="{D7128223-F700-42FB-8C0A-BD29F02CB8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1" name="AutoShape 7" descr="+">
          <a:extLst>
            <a:ext uri="{FF2B5EF4-FFF2-40B4-BE49-F238E27FC236}">
              <a16:creationId xmlns:a16="http://schemas.microsoft.com/office/drawing/2014/main" id="{59DD7A94-5CD2-4C5C-A4C9-9923F6B8F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2" name="AutoShape 7" descr="+">
          <a:extLst>
            <a:ext uri="{FF2B5EF4-FFF2-40B4-BE49-F238E27FC236}">
              <a16:creationId xmlns:a16="http://schemas.microsoft.com/office/drawing/2014/main" id="{F619EE71-09AF-4CB4-B3E0-A9E144B65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3" name="AutoShape 7" descr="+">
          <a:extLst>
            <a:ext uri="{FF2B5EF4-FFF2-40B4-BE49-F238E27FC236}">
              <a16:creationId xmlns:a16="http://schemas.microsoft.com/office/drawing/2014/main" id="{923C6B3B-CC53-4B96-8E87-DDF3F1E40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4" name="AutoShape 7" descr="+">
          <a:extLst>
            <a:ext uri="{FF2B5EF4-FFF2-40B4-BE49-F238E27FC236}">
              <a16:creationId xmlns:a16="http://schemas.microsoft.com/office/drawing/2014/main" id="{BFB52D20-56F3-42C7-AAA2-5EF357DFF4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5" name="AutoShape 10" descr="+">
          <a:extLst>
            <a:ext uri="{FF2B5EF4-FFF2-40B4-BE49-F238E27FC236}">
              <a16:creationId xmlns:a16="http://schemas.microsoft.com/office/drawing/2014/main" id="{CB965F53-126A-4593-A9D9-483691532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6" name="AutoShape 7" descr="+">
          <a:extLst>
            <a:ext uri="{FF2B5EF4-FFF2-40B4-BE49-F238E27FC236}">
              <a16:creationId xmlns:a16="http://schemas.microsoft.com/office/drawing/2014/main" id="{79A2A91A-F0EB-44E3-BB1A-4F95A2BE1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7" name="AutoShape 9" descr="+">
          <a:extLst>
            <a:ext uri="{FF2B5EF4-FFF2-40B4-BE49-F238E27FC236}">
              <a16:creationId xmlns:a16="http://schemas.microsoft.com/office/drawing/2014/main" id="{ACE93B70-28EA-46D5-9278-7EB2CB7A4D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8" name="AutoShape 10" descr="+">
          <a:extLst>
            <a:ext uri="{FF2B5EF4-FFF2-40B4-BE49-F238E27FC236}">
              <a16:creationId xmlns:a16="http://schemas.microsoft.com/office/drawing/2014/main" id="{6F2430F3-AA5F-4293-8601-7C439662E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9" name="AutoShape 9" descr="+">
          <a:extLst>
            <a:ext uri="{FF2B5EF4-FFF2-40B4-BE49-F238E27FC236}">
              <a16:creationId xmlns:a16="http://schemas.microsoft.com/office/drawing/2014/main" id="{1AE5BE53-8709-41EF-86CF-F9ED7F59F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0" name="AutoShape 9" descr="+">
          <a:extLst>
            <a:ext uri="{FF2B5EF4-FFF2-40B4-BE49-F238E27FC236}">
              <a16:creationId xmlns:a16="http://schemas.microsoft.com/office/drawing/2014/main" id="{01A6348A-0F11-4634-806A-9F65FFABC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1" name="AutoShape 10" descr="+">
          <a:extLst>
            <a:ext uri="{FF2B5EF4-FFF2-40B4-BE49-F238E27FC236}">
              <a16:creationId xmlns:a16="http://schemas.microsoft.com/office/drawing/2014/main" id="{F0B90861-7B43-4084-8404-C6B13D329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2" name="AutoShape 9" descr="+">
          <a:extLst>
            <a:ext uri="{FF2B5EF4-FFF2-40B4-BE49-F238E27FC236}">
              <a16:creationId xmlns:a16="http://schemas.microsoft.com/office/drawing/2014/main" id="{2EE0E694-083F-49F2-BF60-48EA497CA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3" name="AutoShape 9" descr="+">
          <a:extLst>
            <a:ext uri="{FF2B5EF4-FFF2-40B4-BE49-F238E27FC236}">
              <a16:creationId xmlns:a16="http://schemas.microsoft.com/office/drawing/2014/main" id="{81C3B1D9-7B6A-4301-B144-21494920C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4" name="AutoShape 10" descr="+">
          <a:extLst>
            <a:ext uri="{FF2B5EF4-FFF2-40B4-BE49-F238E27FC236}">
              <a16:creationId xmlns:a16="http://schemas.microsoft.com/office/drawing/2014/main" id="{6C6C65A1-B48F-4CC4-8A77-ABA052CD18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5" name="AutoShape 9" descr="+">
          <a:extLst>
            <a:ext uri="{FF2B5EF4-FFF2-40B4-BE49-F238E27FC236}">
              <a16:creationId xmlns:a16="http://schemas.microsoft.com/office/drawing/2014/main" id="{0769FE4E-5F01-4346-B5B0-4F4500969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6" name="AutoShape 7" descr="+">
          <a:extLst>
            <a:ext uri="{FF2B5EF4-FFF2-40B4-BE49-F238E27FC236}">
              <a16:creationId xmlns:a16="http://schemas.microsoft.com/office/drawing/2014/main" id="{08D36EF1-B345-4E90-9FB0-4C37FD4620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7" name="AutoShape 7" descr="+">
          <a:extLst>
            <a:ext uri="{FF2B5EF4-FFF2-40B4-BE49-F238E27FC236}">
              <a16:creationId xmlns:a16="http://schemas.microsoft.com/office/drawing/2014/main" id="{56FD09C0-4951-4045-A1FF-697F5CEDA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8" name="AutoShape 7" descr="+">
          <a:extLst>
            <a:ext uri="{FF2B5EF4-FFF2-40B4-BE49-F238E27FC236}">
              <a16:creationId xmlns:a16="http://schemas.microsoft.com/office/drawing/2014/main" id="{1B077B8E-F40F-43AE-949B-EC45A39CAA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9" name="AutoShape 7" descr="+">
          <a:extLst>
            <a:ext uri="{FF2B5EF4-FFF2-40B4-BE49-F238E27FC236}">
              <a16:creationId xmlns:a16="http://schemas.microsoft.com/office/drawing/2014/main" id="{F8F77794-9C9F-411A-853F-C81961370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0" name="AutoShape 7" descr="+">
          <a:extLst>
            <a:ext uri="{FF2B5EF4-FFF2-40B4-BE49-F238E27FC236}">
              <a16:creationId xmlns:a16="http://schemas.microsoft.com/office/drawing/2014/main" id="{462A5926-EB2A-46F8-98EB-D74A217E72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1" name="AutoShape 7" descr="+">
          <a:extLst>
            <a:ext uri="{FF2B5EF4-FFF2-40B4-BE49-F238E27FC236}">
              <a16:creationId xmlns:a16="http://schemas.microsoft.com/office/drawing/2014/main" id="{F7468500-1F34-4C17-A54B-9127054BD6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2" name="AutoShape 7" descr="+">
          <a:extLst>
            <a:ext uri="{FF2B5EF4-FFF2-40B4-BE49-F238E27FC236}">
              <a16:creationId xmlns:a16="http://schemas.microsoft.com/office/drawing/2014/main" id="{2CD974AB-A354-4E89-A0EA-4A1374CD7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3" name="AutoShape 7" descr="+">
          <a:extLst>
            <a:ext uri="{FF2B5EF4-FFF2-40B4-BE49-F238E27FC236}">
              <a16:creationId xmlns:a16="http://schemas.microsoft.com/office/drawing/2014/main" id="{25C5E751-DC05-4C6B-856B-2F341724BB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4" name="AutoShape 7" descr="+">
          <a:extLst>
            <a:ext uri="{FF2B5EF4-FFF2-40B4-BE49-F238E27FC236}">
              <a16:creationId xmlns:a16="http://schemas.microsoft.com/office/drawing/2014/main" id="{7F57D914-26CE-4E27-A3DD-E100DB558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5" name="AutoShape 10" descr="+">
          <a:extLst>
            <a:ext uri="{FF2B5EF4-FFF2-40B4-BE49-F238E27FC236}">
              <a16:creationId xmlns:a16="http://schemas.microsoft.com/office/drawing/2014/main" id="{D44B433D-305A-41A9-A1BB-4FB9041FA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6" name="AutoShape 7" descr="+">
          <a:extLst>
            <a:ext uri="{FF2B5EF4-FFF2-40B4-BE49-F238E27FC236}">
              <a16:creationId xmlns:a16="http://schemas.microsoft.com/office/drawing/2014/main" id="{5F052132-4B98-4E9F-8373-43BB340E7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7" name="AutoShape 9" descr="+">
          <a:extLst>
            <a:ext uri="{FF2B5EF4-FFF2-40B4-BE49-F238E27FC236}">
              <a16:creationId xmlns:a16="http://schemas.microsoft.com/office/drawing/2014/main" id="{D1E504E1-649F-4F83-8E0A-D051FFC4E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8" name="AutoShape 10" descr="+">
          <a:extLst>
            <a:ext uri="{FF2B5EF4-FFF2-40B4-BE49-F238E27FC236}">
              <a16:creationId xmlns:a16="http://schemas.microsoft.com/office/drawing/2014/main" id="{4335119A-C7E8-4234-B1DA-79672D44E4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9" name="AutoShape 9" descr="+">
          <a:extLst>
            <a:ext uri="{FF2B5EF4-FFF2-40B4-BE49-F238E27FC236}">
              <a16:creationId xmlns:a16="http://schemas.microsoft.com/office/drawing/2014/main" id="{21BC5BD7-AFCD-406C-B3F2-A5F91319E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0" name="AutoShape 9" descr="+">
          <a:extLst>
            <a:ext uri="{FF2B5EF4-FFF2-40B4-BE49-F238E27FC236}">
              <a16:creationId xmlns:a16="http://schemas.microsoft.com/office/drawing/2014/main" id="{229C5744-5713-46A8-8FA9-7F1F33B7B8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1" name="AutoShape 10" descr="+">
          <a:extLst>
            <a:ext uri="{FF2B5EF4-FFF2-40B4-BE49-F238E27FC236}">
              <a16:creationId xmlns:a16="http://schemas.microsoft.com/office/drawing/2014/main" id="{4B226E0D-FDBB-4F7E-A051-D04564F58A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2" name="AutoShape 9" descr="+">
          <a:extLst>
            <a:ext uri="{FF2B5EF4-FFF2-40B4-BE49-F238E27FC236}">
              <a16:creationId xmlns:a16="http://schemas.microsoft.com/office/drawing/2014/main" id="{09DAE79C-F54D-45D1-A7A3-1119EF700A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3" name="AutoShape 9" descr="+">
          <a:extLst>
            <a:ext uri="{FF2B5EF4-FFF2-40B4-BE49-F238E27FC236}">
              <a16:creationId xmlns:a16="http://schemas.microsoft.com/office/drawing/2014/main" id="{2F68E176-EC7F-4F33-BF02-730EA29F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4" name="AutoShape 10" descr="+">
          <a:extLst>
            <a:ext uri="{FF2B5EF4-FFF2-40B4-BE49-F238E27FC236}">
              <a16:creationId xmlns:a16="http://schemas.microsoft.com/office/drawing/2014/main" id="{5D7959EF-2CCB-44A7-8D2F-87E2BE801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5" name="AutoShape 9" descr="+">
          <a:extLst>
            <a:ext uri="{FF2B5EF4-FFF2-40B4-BE49-F238E27FC236}">
              <a16:creationId xmlns:a16="http://schemas.microsoft.com/office/drawing/2014/main" id="{AD269E24-70A1-4AF6-BF93-B9AB8EC8AC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6" name="AutoShape 7" descr="+">
          <a:extLst>
            <a:ext uri="{FF2B5EF4-FFF2-40B4-BE49-F238E27FC236}">
              <a16:creationId xmlns:a16="http://schemas.microsoft.com/office/drawing/2014/main" id="{26F239D7-9A5E-4033-A316-92B8FF544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7" name="AutoShape 7" descr="+">
          <a:extLst>
            <a:ext uri="{FF2B5EF4-FFF2-40B4-BE49-F238E27FC236}">
              <a16:creationId xmlns:a16="http://schemas.microsoft.com/office/drawing/2014/main" id="{BE855542-D3E7-472A-80F7-55C2FC6789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8" name="AutoShape 7" descr="+">
          <a:extLst>
            <a:ext uri="{FF2B5EF4-FFF2-40B4-BE49-F238E27FC236}">
              <a16:creationId xmlns:a16="http://schemas.microsoft.com/office/drawing/2014/main" id="{6513E745-958A-4971-AD78-9EB4132075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9" name="AutoShape 7" descr="+">
          <a:extLst>
            <a:ext uri="{FF2B5EF4-FFF2-40B4-BE49-F238E27FC236}">
              <a16:creationId xmlns:a16="http://schemas.microsoft.com/office/drawing/2014/main" id="{368BFAC2-930F-4221-A3B9-F4F52FFF2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0" name="AutoShape 7" descr="+">
          <a:extLst>
            <a:ext uri="{FF2B5EF4-FFF2-40B4-BE49-F238E27FC236}">
              <a16:creationId xmlns:a16="http://schemas.microsoft.com/office/drawing/2014/main" id="{9924E6F5-1E5C-4D9E-AB1E-0297C49C6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1" name="AutoShape 7" descr="+">
          <a:extLst>
            <a:ext uri="{FF2B5EF4-FFF2-40B4-BE49-F238E27FC236}">
              <a16:creationId xmlns:a16="http://schemas.microsoft.com/office/drawing/2014/main" id="{12BC9B2B-C4F8-4D3A-9688-10BEE5E5C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2" name="AutoShape 7" descr="+">
          <a:extLst>
            <a:ext uri="{FF2B5EF4-FFF2-40B4-BE49-F238E27FC236}">
              <a16:creationId xmlns:a16="http://schemas.microsoft.com/office/drawing/2014/main" id="{229CC7E6-84E4-4849-8E33-4D54BA3D1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3" name="AutoShape 7" descr="+">
          <a:extLst>
            <a:ext uri="{FF2B5EF4-FFF2-40B4-BE49-F238E27FC236}">
              <a16:creationId xmlns:a16="http://schemas.microsoft.com/office/drawing/2014/main" id="{2252DEF1-6976-43CB-A11F-A9BB19222A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4" name="AutoShape 7" descr="+">
          <a:extLst>
            <a:ext uri="{FF2B5EF4-FFF2-40B4-BE49-F238E27FC236}">
              <a16:creationId xmlns:a16="http://schemas.microsoft.com/office/drawing/2014/main" id="{4D080088-BD46-483F-A745-84538E601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5" name="AutoShape 10" descr="+">
          <a:extLst>
            <a:ext uri="{FF2B5EF4-FFF2-40B4-BE49-F238E27FC236}">
              <a16:creationId xmlns:a16="http://schemas.microsoft.com/office/drawing/2014/main" id="{2C693139-AE20-4CD1-86D7-6AB0FA2F3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6" name="AutoShape 7" descr="+">
          <a:extLst>
            <a:ext uri="{FF2B5EF4-FFF2-40B4-BE49-F238E27FC236}">
              <a16:creationId xmlns:a16="http://schemas.microsoft.com/office/drawing/2014/main" id="{D8D4E12D-37E6-4622-A6D6-0E3394C0C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7" name="AutoShape 9" descr="+">
          <a:extLst>
            <a:ext uri="{FF2B5EF4-FFF2-40B4-BE49-F238E27FC236}">
              <a16:creationId xmlns:a16="http://schemas.microsoft.com/office/drawing/2014/main" id="{631A8DBC-E78E-4CFF-869F-ACA20BC38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8" name="AutoShape 10" descr="+">
          <a:extLst>
            <a:ext uri="{FF2B5EF4-FFF2-40B4-BE49-F238E27FC236}">
              <a16:creationId xmlns:a16="http://schemas.microsoft.com/office/drawing/2014/main" id="{C3A64B1F-B622-4085-8297-2DBBECB4AE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9" name="AutoShape 9" descr="+">
          <a:extLst>
            <a:ext uri="{FF2B5EF4-FFF2-40B4-BE49-F238E27FC236}">
              <a16:creationId xmlns:a16="http://schemas.microsoft.com/office/drawing/2014/main" id="{D41D420F-297F-4D9F-A5FD-1AF6DCFB6F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0" name="AutoShape 9" descr="+">
          <a:extLst>
            <a:ext uri="{FF2B5EF4-FFF2-40B4-BE49-F238E27FC236}">
              <a16:creationId xmlns:a16="http://schemas.microsoft.com/office/drawing/2014/main" id="{9779054A-000B-48A6-84EF-6991752A8D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1" name="AutoShape 10" descr="+">
          <a:extLst>
            <a:ext uri="{FF2B5EF4-FFF2-40B4-BE49-F238E27FC236}">
              <a16:creationId xmlns:a16="http://schemas.microsoft.com/office/drawing/2014/main" id="{708F8D65-542E-4BEB-A386-D1AFEC3C80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2" name="AutoShape 9" descr="+">
          <a:extLst>
            <a:ext uri="{FF2B5EF4-FFF2-40B4-BE49-F238E27FC236}">
              <a16:creationId xmlns:a16="http://schemas.microsoft.com/office/drawing/2014/main" id="{FFA6C5B0-AA84-49FB-A48A-F0BA22DA9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3" name="AutoShape 9" descr="+">
          <a:extLst>
            <a:ext uri="{FF2B5EF4-FFF2-40B4-BE49-F238E27FC236}">
              <a16:creationId xmlns:a16="http://schemas.microsoft.com/office/drawing/2014/main" id="{37A0866D-21A9-489F-94B7-5F2DB3E08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4" name="AutoShape 10" descr="+">
          <a:extLst>
            <a:ext uri="{FF2B5EF4-FFF2-40B4-BE49-F238E27FC236}">
              <a16:creationId xmlns:a16="http://schemas.microsoft.com/office/drawing/2014/main" id="{BA765EF9-3BC3-414D-9530-33E556B3A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5" name="AutoShape 9" descr="+">
          <a:extLst>
            <a:ext uri="{FF2B5EF4-FFF2-40B4-BE49-F238E27FC236}">
              <a16:creationId xmlns:a16="http://schemas.microsoft.com/office/drawing/2014/main" id="{4D61B914-6175-47AD-A19A-ED6602C80F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6" name="AutoShape 7" descr="+">
          <a:extLst>
            <a:ext uri="{FF2B5EF4-FFF2-40B4-BE49-F238E27FC236}">
              <a16:creationId xmlns:a16="http://schemas.microsoft.com/office/drawing/2014/main" id="{AC5EF8DE-DEA9-4BDB-BC4E-5149627FE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7" name="AutoShape 7" descr="+">
          <a:extLst>
            <a:ext uri="{FF2B5EF4-FFF2-40B4-BE49-F238E27FC236}">
              <a16:creationId xmlns:a16="http://schemas.microsoft.com/office/drawing/2014/main" id="{74275F5D-0DF4-41CD-92E9-DE1457C8E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8" name="AutoShape 7" descr="+">
          <a:extLst>
            <a:ext uri="{FF2B5EF4-FFF2-40B4-BE49-F238E27FC236}">
              <a16:creationId xmlns:a16="http://schemas.microsoft.com/office/drawing/2014/main" id="{9643D675-266E-489B-9695-C390FA56A7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9" name="AutoShape 7" descr="+">
          <a:extLst>
            <a:ext uri="{FF2B5EF4-FFF2-40B4-BE49-F238E27FC236}">
              <a16:creationId xmlns:a16="http://schemas.microsoft.com/office/drawing/2014/main" id="{6EC6FFD1-75A0-46A7-9DDD-96CE9325A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0" name="AutoShape 7" descr="+">
          <a:extLst>
            <a:ext uri="{FF2B5EF4-FFF2-40B4-BE49-F238E27FC236}">
              <a16:creationId xmlns:a16="http://schemas.microsoft.com/office/drawing/2014/main" id="{9F065182-FD7B-4823-A9B6-F6116BF1D5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1" name="AutoShape 7" descr="+">
          <a:extLst>
            <a:ext uri="{FF2B5EF4-FFF2-40B4-BE49-F238E27FC236}">
              <a16:creationId xmlns:a16="http://schemas.microsoft.com/office/drawing/2014/main" id="{EC06ADB6-8B6C-4E52-A2DA-07FD5F8E4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2" name="AutoShape 7" descr="+">
          <a:extLst>
            <a:ext uri="{FF2B5EF4-FFF2-40B4-BE49-F238E27FC236}">
              <a16:creationId xmlns:a16="http://schemas.microsoft.com/office/drawing/2014/main" id="{86E977F9-2774-4E87-A5CD-CD3DCE2897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3" name="AutoShape 7" descr="+">
          <a:extLst>
            <a:ext uri="{FF2B5EF4-FFF2-40B4-BE49-F238E27FC236}">
              <a16:creationId xmlns:a16="http://schemas.microsoft.com/office/drawing/2014/main" id="{6C2FFEFF-C0CF-4CDA-B6D7-1026F965E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4" name="AutoShape 7" descr="+">
          <a:extLst>
            <a:ext uri="{FF2B5EF4-FFF2-40B4-BE49-F238E27FC236}">
              <a16:creationId xmlns:a16="http://schemas.microsoft.com/office/drawing/2014/main" id="{59B725B1-630F-4A53-927A-CAEE65F16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5" name="AutoShape 10" descr="+">
          <a:extLst>
            <a:ext uri="{FF2B5EF4-FFF2-40B4-BE49-F238E27FC236}">
              <a16:creationId xmlns:a16="http://schemas.microsoft.com/office/drawing/2014/main" id="{5BC7A4C5-6458-4FC4-95C2-2C31C6A622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6" name="AutoShape 7" descr="+">
          <a:extLst>
            <a:ext uri="{FF2B5EF4-FFF2-40B4-BE49-F238E27FC236}">
              <a16:creationId xmlns:a16="http://schemas.microsoft.com/office/drawing/2014/main" id="{52250CD2-680A-46D9-ABBF-B6F6EA51B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7" name="AutoShape 9" descr="+">
          <a:extLst>
            <a:ext uri="{FF2B5EF4-FFF2-40B4-BE49-F238E27FC236}">
              <a16:creationId xmlns:a16="http://schemas.microsoft.com/office/drawing/2014/main" id="{81212F92-D0B3-4085-A2CD-4577A8B8F2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8" name="AutoShape 10" descr="+">
          <a:extLst>
            <a:ext uri="{FF2B5EF4-FFF2-40B4-BE49-F238E27FC236}">
              <a16:creationId xmlns:a16="http://schemas.microsoft.com/office/drawing/2014/main" id="{174460EA-52E8-4256-893F-ECC5CBEFF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9" name="AutoShape 9" descr="+">
          <a:extLst>
            <a:ext uri="{FF2B5EF4-FFF2-40B4-BE49-F238E27FC236}">
              <a16:creationId xmlns:a16="http://schemas.microsoft.com/office/drawing/2014/main" id="{719BF654-D1B5-4DDF-9229-C66B77267D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0" name="AutoShape 9" descr="+">
          <a:extLst>
            <a:ext uri="{FF2B5EF4-FFF2-40B4-BE49-F238E27FC236}">
              <a16:creationId xmlns:a16="http://schemas.microsoft.com/office/drawing/2014/main" id="{6B6B42BC-FF0C-4A04-8E17-A0B8911BD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1" name="AutoShape 10" descr="+">
          <a:extLst>
            <a:ext uri="{FF2B5EF4-FFF2-40B4-BE49-F238E27FC236}">
              <a16:creationId xmlns:a16="http://schemas.microsoft.com/office/drawing/2014/main" id="{7CCB7E65-6DB6-4DD4-8BF7-F254D446E9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2" name="AutoShape 9" descr="+">
          <a:extLst>
            <a:ext uri="{FF2B5EF4-FFF2-40B4-BE49-F238E27FC236}">
              <a16:creationId xmlns:a16="http://schemas.microsoft.com/office/drawing/2014/main" id="{DB6813D3-9832-43E3-A661-97F4DB6EDA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3" name="AutoShape 9" descr="+">
          <a:extLst>
            <a:ext uri="{FF2B5EF4-FFF2-40B4-BE49-F238E27FC236}">
              <a16:creationId xmlns:a16="http://schemas.microsoft.com/office/drawing/2014/main" id="{3794C5AA-F8B5-445E-A56D-034F509780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4" name="AutoShape 10" descr="+">
          <a:extLst>
            <a:ext uri="{FF2B5EF4-FFF2-40B4-BE49-F238E27FC236}">
              <a16:creationId xmlns:a16="http://schemas.microsoft.com/office/drawing/2014/main" id="{22BEF751-3FAD-47F5-ACD5-238102662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5" name="AutoShape 9" descr="+">
          <a:extLst>
            <a:ext uri="{FF2B5EF4-FFF2-40B4-BE49-F238E27FC236}">
              <a16:creationId xmlns:a16="http://schemas.microsoft.com/office/drawing/2014/main" id="{70543DDC-553A-4CB8-9047-CE74929E1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6" name="AutoShape 7" descr="+">
          <a:extLst>
            <a:ext uri="{FF2B5EF4-FFF2-40B4-BE49-F238E27FC236}">
              <a16:creationId xmlns:a16="http://schemas.microsoft.com/office/drawing/2014/main" id="{5967CCA7-4A25-4778-876A-6DE4EA072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7" name="AutoShape 7" descr="+">
          <a:extLst>
            <a:ext uri="{FF2B5EF4-FFF2-40B4-BE49-F238E27FC236}">
              <a16:creationId xmlns:a16="http://schemas.microsoft.com/office/drawing/2014/main" id="{3AECF5F7-78C4-4EDB-B614-47ABAB71F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8" name="AutoShape 7" descr="+">
          <a:extLst>
            <a:ext uri="{FF2B5EF4-FFF2-40B4-BE49-F238E27FC236}">
              <a16:creationId xmlns:a16="http://schemas.microsoft.com/office/drawing/2014/main" id="{A017A4BD-AA46-4518-A5EC-0C032D43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9" name="AutoShape 7" descr="+">
          <a:extLst>
            <a:ext uri="{FF2B5EF4-FFF2-40B4-BE49-F238E27FC236}">
              <a16:creationId xmlns:a16="http://schemas.microsoft.com/office/drawing/2014/main" id="{2444C789-3153-4B5E-ACC7-14A2C4577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0" name="AutoShape 7" descr="+">
          <a:extLst>
            <a:ext uri="{FF2B5EF4-FFF2-40B4-BE49-F238E27FC236}">
              <a16:creationId xmlns:a16="http://schemas.microsoft.com/office/drawing/2014/main" id="{1D6AC159-B0DF-4397-8950-AC8FB755F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1" name="AutoShape 7" descr="+">
          <a:extLst>
            <a:ext uri="{FF2B5EF4-FFF2-40B4-BE49-F238E27FC236}">
              <a16:creationId xmlns:a16="http://schemas.microsoft.com/office/drawing/2014/main" id="{7CD0218E-06C0-4406-8EA5-DD0A113CF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2" name="AutoShape 7" descr="+">
          <a:extLst>
            <a:ext uri="{FF2B5EF4-FFF2-40B4-BE49-F238E27FC236}">
              <a16:creationId xmlns:a16="http://schemas.microsoft.com/office/drawing/2014/main" id="{E96B91D9-673B-4CB0-8987-3AB5919941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3" name="AutoShape 7" descr="+">
          <a:extLst>
            <a:ext uri="{FF2B5EF4-FFF2-40B4-BE49-F238E27FC236}">
              <a16:creationId xmlns:a16="http://schemas.microsoft.com/office/drawing/2014/main" id="{12F4B42F-9A2D-426C-8239-BE94C948AB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4" name="AutoShape 7" descr="+">
          <a:extLst>
            <a:ext uri="{FF2B5EF4-FFF2-40B4-BE49-F238E27FC236}">
              <a16:creationId xmlns:a16="http://schemas.microsoft.com/office/drawing/2014/main" id="{A726C85A-3B54-4C1E-9F0E-90C48D89B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5" name="AutoShape 10" descr="+">
          <a:extLst>
            <a:ext uri="{FF2B5EF4-FFF2-40B4-BE49-F238E27FC236}">
              <a16:creationId xmlns:a16="http://schemas.microsoft.com/office/drawing/2014/main" id="{96029E1F-5C87-4C75-97DF-7CC33A8C0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6" name="AutoShape 7" descr="+">
          <a:extLst>
            <a:ext uri="{FF2B5EF4-FFF2-40B4-BE49-F238E27FC236}">
              <a16:creationId xmlns:a16="http://schemas.microsoft.com/office/drawing/2014/main" id="{0623E9C8-374A-4DC1-815A-E84F2F22F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7" name="AutoShape 9" descr="+">
          <a:extLst>
            <a:ext uri="{FF2B5EF4-FFF2-40B4-BE49-F238E27FC236}">
              <a16:creationId xmlns:a16="http://schemas.microsoft.com/office/drawing/2014/main" id="{AF7655CB-BE2A-49D0-91DA-33E36F64F3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8" name="AutoShape 10" descr="+">
          <a:extLst>
            <a:ext uri="{FF2B5EF4-FFF2-40B4-BE49-F238E27FC236}">
              <a16:creationId xmlns:a16="http://schemas.microsoft.com/office/drawing/2014/main" id="{BFEDB758-38D7-43D2-A183-52A4C60B9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9" name="AutoShape 9" descr="+">
          <a:extLst>
            <a:ext uri="{FF2B5EF4-FFF2-40B4-BE49-F238E27FC236}">
              <a16:creationId xmlns:a16="http://schemas.microsoft.com/office/drawing/2014/main" id="{27C1B042-6711-4F7B-A5BA-95CE329FDE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0" name="AutoShape 9" descr="+">
          <a:extLst>
            <a:ext uri="{FF2B5EF4-FFF2-40B4-BE49-F238E27FC236}">
              <a16:creationId xmlns:a16="http://schemas.microsoft.com/office/drawing/2014/main" id="{DEC3E5FF-0FEC-42FF-8395-8CF1F10E3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1" name="AutoShape 10" descr="+">
          <a:extLst>
            <a:ext uri="{FF2B5EF4-FFF2-40B4-BE49-F238E27FC236}">
              <a16:creationId xmlns:a16="http://schemas.microsoft.com/office/drawing/2014/main" id="{FAF98F20-1581-4D41-9790-221F7EE5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2" name="AutoShape 9" descr="+">
          <a:extLst>
            <a:ext uri="{FF2B5EF4-FFF2-40B4-BE49-F238E27FC236}">
              <a16:creationId xmlns:a16="http://schemas.microsoft.com/office/drawing/2014/main" id="{C3E26474-8FFE-45B4-987F-F71BB3AA5F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3" name="AutoShape 9" descr="+">
          <a:extLst>
            <a:ext uri="{FF2B5EF4-FFF2-40B4-BE49-F238E27FC236}">
              <a16:creationId xmlns:a16="http://schemas.microsoft.com/office/drawing/2014/main" id="{5B489F89-663A-4A0D-8B4B-30AFBBDCD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4" name="AutoShape 10" descr="+">
          <a:extLst>
            <a:ext uri="{FF2B5EF4-FFF2-40B4-BE49-F238E27FC236}">
              <a16:creationId xmlns:a16="http://schemas.microsoft.com/office/drawing/2014/main" id="{463DC7A0-EF5F-44A3-BD5A-2034C7D6C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5" name="AutoShape 9" descr="+">
          <a:extLst>
            <a:ext uri="{FF2B5EF4-FFF2-40B4-BE49-F238E27FC236}">
              <a16:creationId xmlns:a16="http://schemas.microsoft.com/office/drawing/2014/main" id="{BAC85C98-09DF-434A-AA81-5A0DE12E93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6" name="AutoShape 7" descr="+">
          <a:extLst>
            <a:ext uri="{FF2B5EF4-FFF2-40B4-BE49-F238E27FC236}">
              <a16:creationId xmlns:a16="http://schemas.microsoft.com/office/drawing/2014/main" id="{5E2FDFA4-8339-4762-8035-C23056FD8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7" name="AutoShape 7" descr="+">
          <a:extLst>
            <a:ext uri="{FF2B5EF4-FFF2-40B4-BE49-F238E27FC236}">
              <a16:creationId xmlns:a16="http://schemas.microsoft.com/office/drawing/2014/main" id="{D0EBC914-95B2-48DC-8DE4-C5B127A1E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8" name="AutoShape 7" descr="+">
          <a:extLst>
            <a:ext uri="{FF2B5EF4-FFF2-40B4-BE49-F238E27FC236}">
              <a16:creationId xmlns:a16="http://schemas.microsoft.com/office/drawing/2014/main" id="{D021A76E-9FFA-49C9-B371-7532FE7A8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9" name="AutoShape 7" descr="+">
          <a:extLst>
            <a:ext uri="{FF2B5EF4-FFF2-40B4-BE49-F238E27FC236}">
              <a16:creationId xmlns:a16="http://schemas.microsoft.com/office/drawing/2014/main" id="{CF5A99A7-EF70-4215-899F-3E63E7FE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80" name="AutoShape 7" descr="+">
          <a:extLst>
            <a:ext uri="{FF2B5EF4-FFF2-40B4-BE49-F238E27FC236}">
              <a16:creationId xmlns:a16="http://schemas.microsoft.com/office/drawing/2014/main" id="{CFB5C6C2-1A5B-4455-870E-3C837AFAF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1" name="AutoShape 7" descr="+">
          <a:extLst>
            <a:ext uri="{FF2B5EF4-FFF2-40B4-BE49-F238E27FC236}">
              <a16:creationId xmlns:a16="http://schemas.microsoft.com/office/drawing/2014/main" id="{44635AB8-DB4C-43DB-846E-FB807F82C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2" name="AutoShape 7" descr="+">
          <a:extLst>
            <a:ext uri="{FF2B5EF4-FFF2-40B4-BE49-F238E27FC236}">
              <a16:creationId xmlns:a16="http://schemas.microsoft.com/office/drawing/2014/main" id="{94579568-B4CC-4661-8CE0-1A5303990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571500</xdr:colOff>
      <xdr:row>59</xdr:row>
      <xdr:rowOff>66675</xdr:rowOff>
    </xdr:from>
    <xdr:ext cx="304800" cy="295275"/>
    <xdr:sp macro="" textlink="">
      <xdr:nvSpPr>
        <xdr:cNvPr id="1283" name="AutoShape 7" descr="+">
          <a:extLst>
            <a:ext uri="{FF2B5EF4-FFF2-40B4-BE49-F238E27FC236}">
              <a16:creationId xmlns:a16="http://schemas.microsoft.com/office/drawing/2014/main" id="{7C4DFDBC-2315-47E0-8CBB-C0AEAFCE8194}"/>
            </a:ext>
          </a:extLst>
        </xdr:cNvPr>
        <xdr:cNvSpPr>
          <a:spLocks noChangeAspect="1" noChangeArrowheads="1"/>
        </xdr:cNvSpPr>
      </xdr:nvSpPr>
      <xdr:spPr bwMode="auto">
        <a:xfrm>
          <a:off x="571500" y="16716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4" name="AutoShape 7" descr="+">
          <a:extLst>
            <a:ext uri="{FF2B5EF4-FFF2-40B4-BE49-F238E27FC236}">
              <a16:creationId xmlns:a16="http://schemas.microsoft.com/office/drawing/2014/main" id="{42599509-7E50-4690-AF1E-C23F8309E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5" name="AutoShape 10" descr="+">
          <a:extLst>
            <a:ext uri="{FF2B5EF4-FFF2-40B4-BE49-F238E27FC236}">
              <a16:creationId xmlns:a16="http://schemas.microsoft.com/office/drawing/2014/main" id="{74A73430-CDD9-4097-A730-198FDF4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6" name="AutoShape 7" descr="+">
          <a:extLst>
            <a:ext uri="{FF2B5EF4-FFF2-40B4-BE49-F238E27FC236}">
              <a16:creationId xmlns:a16="http://schemas.microsoft.com/office/drawing/2014/main" id="{DE446AF2-8F9A-441D-BBA0-EBDBC2EFB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7" name="AutoShape 9" descr="+">
          <a:extLst>
            <a:ext uri="{FF2B5EF4-FFF2-40B4-BE49-F238E27FC236}">
              <a16:creationId xmlns:a16="http://schemas.microsoft.com/office/drawing/2014/main" id="{E429DCEF-B2A3-4065-8413-90D5DFB5E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8" name="AutoShape 10" descr="+">
          <a:extLst>
            <a:ext uri="{FF2B5EF4-FFF2-40B4-BE49-F238E27FC236}">
              <a16:creationId xmlns:a16="http://schemas.microsoft.com/office/drawing/2014/main" id="{991FC7FD-5A90-4AA8-9EB6-1188440AB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9" name="AutoShape 9" descr="+">
          <a:extLst>
            <a:ext uri="{FF2B5EF4-FFF2-40B4-BE49-F238E27FC236}">
              <a16:creationId xmlns:a16="http://schemas.microsoft.com/office/drawing/2014/main" id="{E22061ED-911A-47E7-9D61-E78D98315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0" name="AutoShape 9" descr="+">
          <a:extLst>
            <a:ext uri="{FF2B5EF4-FFF2-40B4-BE49-F238E27FC236}">
              <a16:creationId xmlns:a16="http://schemas.microsoft.com/office/drawing/2014/main" id="{CA4350DF-6785-41C5-B4FF-3463C5444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1" name="AutoShape 10" descr="+">
          <a:extLst>
            <a:ext uri="{FF2B5EF4-FFF2-40B4-BE49-F238E27FC236}">
              <a16:creationId xmlns:a16="http://schemas.microsoft.com/office/drawing/2014/main" id="{C8C2CFA8-99E1-4757-B887-5B1B22A68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2" name="AutoShape 9" descr="+">
          <a:extLst>
            <a:ext uri="{FF2B5EF4-FFF2-40B4-BE49-F238E27FC236}">
              <a16:creationId xmlns:a16="http://schemas.microsoft.com/office/drawing/2014/main" id="{F128441C-8049-469A-9336-A056AAD0EB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3" name="AutoShape 9" descr="+">
          <a:extLst>
            <a:ext uri="{FF2B5EF4-FFF2-40B4-BE49-F238E27FC236}">
              <a16:creationId xmlns:a16="http://schemas.microsoft.com/office/drawing/2014/main" id="{5BE49153-D1FA-41E3-983B-776E246B40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4" name="AutoShape 10" descr="+">
          <a:extLst>
            <a:ext uri="{FF2B5EF4-FFF2-40B4-BE49-F238E27FC236}">
              <a16:creationId xmlns:a16="http://schemas.microsoft.com/office/drawing/2014/main" id="{B871472F-9B03-468F-8684-8B570E9DA2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5" name="AutoShape 9" descr="+">
          <a:extLst>
            <a:ext uri="{FF2B5EF4-FFF2-40B4-BE49-F238E27FC236}">
              <a16:creationId xmlns:a16="http://schemas.microsoft.com/office/drawing/2014/main" id="{9A88FB24-3CB4-413E-8056-CF3F57D44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6" name="AutoShape 7" descr="+">
          <a:extLst>
            <a:ext uri="{FF2B5EF4-FFF2-40B4-BE49-F238E27FC236}">
              <a16:creationId xmlns:a16="http://schemas.microsoft.com/office/drawing/2014/main" id="{DA5C79BB-D009-4462-95B4-03C55C5A4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7" name="AutoShape 7" descr="+">
          <a:extLst>
            <a:ext uri="{FF2B5EF4-FFF2-40B4-BE49-F238E27FC236}">
              <a16:creationId xmlns:a16="http://schemas.microsoft.com/office/drawing/2014/main" id="{A7B6E100-920F-4F90-B660-382DBCCE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8" name="AutoShape 7" descr="+">
          <a:extLst>
            <a:ext uri="{FF2B5EF4-FFF2-40B4-BE49-F238E27FC236}">
              <a16:creationId xmlns:a16="http://schemas.microsoft.com/office/drawing/2014/main" id="{F5D7A9B7-2914-437D-B756-A54244440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9" name="AutoShape 7" descr="+">
          <a:extLst>
            <a:ext uri="{FF2B5EF4-FFF2-40B4-BE49-F238E27FC236}">
              <a16:creationId xmlns:a16="http://schemas.microsoft.com/office/drawing/2014/main" id="{A7A72F39-2709-482E-BA4B-539F0AF4C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0" name="AutoShape 7" descr="+">
          <a:extLst>
            <a:ext uri="{FF2B5EF4-FFF2-40B4-BE49-F238E27FC236}">
              <a16:creationId xmlns:a16="http://schemas.microsoft.com/office/drawing/2014/main" id="{7B33A2D1-6153-4436-8DD6-6F482194D0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1" name="AutoShape 7" descr="+">
          <a:extLst>
            <a:ext uri="{FF2B5EF4-FFF2-40B4-BE49-F238E27FC236}">
              <a16:creationId xmlns:a16="http://schemas.microsoft.com/office/drawing/2014/main" id="{1E3EDC95-986E-43E3-8478-BDE1162DD8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2" name="AutoShape 7" descr="+">
          <a:extLst>
            <a:ext uri="{FF2B5EF4-FFF2-40B4-BE49-F238E27FC236}">
              <a16:creationId xmlns:a16="http://schemas.microsoft.com/office/drawing/2014/main" id="{F99CE21A-9767-4F68-8760-C027B56457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3" name="AutoShape 7" descr="+">
          <a:extLst>
            <a:ext uri="{FF2B5EF4-FFF2-40B4-BE49-F238E27FC236}">
              <a16:creationId xmlns:a16="http://schemas.microsoft.com/office/drawing/2014/main" id="{ED9CFF3D-0DAE-4F4D-9407-A18A475D7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4" name="AutoShape 7" descr="+">
          <a:extLst>
            <a:ext uri="{FF2B5EF4-FFF2-40B4-BE49-F238E27FC236}">
              <a16:creationId xmlns:a16="http://schemas.microsoft.com/office/drawing/2014/main" id="{81AF191D-1A74-4786-A58C-0B8BFD1F4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5" name="AutoShape 10" descr="+">
          <a:extLst>
            <a:ext uri="{FF2B5EF4-FFF2-40B4-BE49-F238E27FC236}">
              <a16:creationId xmlns:a16="http://schemas.microsoft.com/office/drawing/2014/main" id="{DA13D519-A870-43DF-AA69-B9B2D86E9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6" name="AutoShape 7" descr="+">
          <a:extLst>
            <a:ext uri="{FF2B5EF4-FFF2-40B4-BE49-F238E27FC236}">
              <a16:creationId xmlns:a16="http://schemas.microsoft.com/office/drawing/2014/main" id="{232EE539-EEF4-49E4-91D2-0C46733C2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7" name="AutoShape 9" descr="+">
          <a:extLst>
            <a:ext uri="{FF2B5EF4-FFF2-40B4-BE49-F238E27FC236}">
              <a16:creationId xmlns:a16="http://schemas.microsoft.com/office/drawing/2014/main" id="{7B0ECC6A-DF6C-4BDE-95F1-6CD5239389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8" name="AutoShape 10" descr="+">
          <a:extLst>
            <a:ext uri="{FF2B5EF4-FFF2-40B4-BE49-F238E27FC236}">
              <a16:creationId xmlns:a16="http://schemas.microsoft.com/office/drawing/2014/main" id="{0226BFA9-2EE4-49CF-B94F-03EB0FC615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9" name="AutoShape 9" descr="+">
          <a:extLst>
            <a:ext uri="{FF2B5EF4-FFF2-40B4-BE49-F238E27FC236}">
              <a16:creationId xmlns:a16="http://schemas.microsoft.com/office/drawing/2014/main" id="{A4F29368-D012-4DA4-9F0E-82E3E8678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10" name="AutoShape 9" descr="+">
          <a:extLst>
            <a:ext uri="{FF2B5EF4-FFF2-40B4-BE49-F238E27FC236}">
              <a16:creationId xmlns:a16="http://schemas.microsoft.com/office/drawing/2014/main" id="{D979B929-8DCC-4602-9FEB-B1FBA4F3F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1" name="AutoShape 10" descr="+">
          <a:extLst>
            <a:ext uri="{FF2B5EF4-FFF2-40B4-BE49-F238E27FC236}">
              <a16:creationId xmlns:a16="http://schemas.microsoft.com/office/drawing/2014/main" id="{96B23D0F-5610-4FA8-B245-EA6FAC797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2" name="AutoShape 9" descr="+">
          <a:extLst>
            <a:ext uri="{FF2B5EF4-FFF2-40B4-BE49-F238E27FC236}">
              <a16:creationId xmlns:a16="http://schemas.microsoft.com/office/drawing/2014/main" id="{6DEAA093-4F11-4DEA-90B2-A6572BF90B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3" name="AutoShape 9" descr="+">
          <a:extLst>
            <a:ext uri="{FF2B5EF4-FFF2-40B4-BE49-F238E27FC236}">
              <a16:creationId xmlns:a16="http://schemas.microsoft.com/office/drawing/2014/main" id="{AD46690A-636D-4A8B-BD3F-9F5D20B4C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4" name="AutoShape 10" descr="+">
          <a:extLst>
            <a:ext uri="{FF2B5EF4-FFF2-40B4-BE49-F238E27FC236}">
              <a16:creationId xmlns:a16="http://schemas.microsoft.com/office/drawing/2014/main" id="{8C5B6F7B-669C-4A80-9471-83BEA4D76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5" name="AutoShape 9" descr="+">
          <a:extLst>
            <a:ext uri="{FF2B5EF4-FFF2-40B4-BE49-F238E27FC236}">
              <a16:creationId xmlns:a16="http://schemas.microsoft.com/office/drawing/2014/main" id="{8A9892A0-56E1-4BF8-9248-B78997CE74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6" name="AutoShape 9" descr="+">
          <a:extLst>
            <a:ext uri="{FF2B5EF4-FFF2-40B4-BE49-F238E27FC236}">
              <a16:creationId xmlns:a16="http://schemas.microsoft.com/office/drawing/2014/main" id="{74ADDE49-A9B3-4045-A52E-99E0E7E2C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7" name="AutoShape 10" descr="+">
          <a:extLst>
            <a:ext uri="{FF2B5EF4-FFF2-40B4-BE49-F238E27FC236}">
              <a16:creationId xmlns:a16="http://schemas.microsoft.com/office/drawing/2014/main" id="{199A1422-08BD-4DF4-8E3F-DA80A3AEB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8" name="AutoShape 9" descr="+">
          <a:extLst>
            <a:ext uri="{FF2B5EF4-FFF2-40B4-BE49-F238E27FC236}">
              <a16:creationId xmlns:a16="http://schemas.microsoft.com/office/drawing/2014/main" id="{9D6AB088-98B1-4940-8976-ACAD9AB0E4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9" name="AutoShape 9" descr="+">
          <a:extLst>
            <a:ext uri="{FF2B5EF4-FFF2-40B4-BE49-F238E27FC236}">
              <a16:creationId xmlns:a16="http://schemas.microsoft.com/office/drawing/2014/main" id="{5A55D3C3-6C29-47AE-B85B-4887428B0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0" name="AutoShape 10" descr="+">
          <a:extLst>
            <a:ext uri="{FF2B5EF4-FFF2-40B4-BE49-F238E27FC236}">
              <a16:creationId xmlns:a16="http://schemas.microsoft.com/office/drawing/2014/main" id="{DBB48DCE-7FE9-4496-A884-B4F6761A8C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1" name="AutoShape 9" descr="+">
          <a:extLst>
            <a:ext uri="{FF2B5EF4-FFF2-40B4-BE49-F238E27FC236}">
              <a16:creationId xmlns:a16="http://schemas.microsoft.com/office/drawing/2014/main" id="{423A2FAA-C346-4870-9BC4-52187B41F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2" name="AutoShape 7" descr="+">
          <a:extLst>
            <a:ext uri="{FF2B5EF4-FFF2-40B4-BE49-F238E27FC236}">
              <a16:creationId xmlns:a16="http://schemas.microsoft.com/office/drawing/2014/main" id="{17EE290E-78F7-4A3C-AA23-3F99F6E1EB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3" name="AutoShape 10" descr="+">
          <a:extLst>
            <a:ext uri="{FF2B5EF4-FFF2-40B4-BE49-F238E27FC236}">
              <a16:creationId xmlns:a16="http://schemas.microsoft.com/office/drawing/2014/main" id="{0ADF29F1-CFAE-4B8D-84EF-51D2641F7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4" name="AutoShape 9" descr="+">
          <a:extLst>
            <a:ext uri="{FF2B5EF4-FFF2-40B4-BE49-F238E27FC236}">
              <a16:creationId xmlns:a16="http://schemas.microsoft.com/office/drawing/2014/main" id="{D724DF9F-D3EC-4742-8C91-EA1AF849F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5" name="AutoShape 9" descr="+">
          <a:extLst>
            <a:ext uri="{FF2B5EF4-FFF2-40B4-BE49-F238E27FC236}">
              <a16:creationId xmlns:a16="http://schemas.microsoft.com/office/drawing/2014/main" id="{FEA6034C-08B3-4CC2-B7ED-484261AC2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6" name="AutoShape 10" descr="+">
          <a:extLst>
            <a:ext uri="{FF2B5EF4-FFF2-40B4-BE49-F238E27FC236}">
              <a16:creationId xmlns:a16="http://schemas.microsoft.com/office/drawing/2014/main" id="{EA5CBE4F-0430-4565-92E2-C47DB9FEF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7" name="AutoShape 9" descr="+">
          <a:extLst>
            <a:ext uri="{FF2B5EF4-FFF2-40B4-BE49-F238E27FC236}">
              <a16:creationId xmlns:a16="http://schemas.microsoft.com/office/drawing/2014/main" id="{09C98A84-2231-4A4D-9419-05C51EDCF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8" name="AutoShape 7" descr="+">
          <a:extLst>
            <a:ext uri="{FF2B5EF4-FFF2-40B4-BE49-F238E27FC236}">
              <a16:creationId xmlns:a16="http://schemas.microsoft.com/office/drawing/2014/main" id="{BE6C5F16-B25D-49B2-98B8-30BB1FCD8C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9" name="AutoShape 7" descr="+">
          <a:extLst>
            <a:ext uri="{FF2B5EF4-FFF2-40B4-BE49-F238E27FC236}">
              <a16:creationId xmlns:a16="http://schemas.microsoft.com/office/drawing/2014/main" id="{36CD8FCA-4228-4232-9453-34A3CE786D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0" name="AutoShape 10" descr="+">
          <a:extLst>
            <a:ext uri="{FF2B5EF4-FFF2-40B4-BE49-F238E27FC236}">
              <a16:creationId xmlns:a16="http://schemas.microsoft.com/office/drawing/2014/main" id="{0F32CC0A-7CFE-48DA-84BD-DE9F87FE0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1" name="AutoShape 9" descr="+">
          <a:extLst>
            <a:ext uri="{FF2B5EF4-FFF2-40B4-BE49-F238E27FC236}">
              <a16:creationId xmlns:a16="http://schemas.microsoft.com/office/drawing/2014/main" id="{6C1F4DF3-2EB3-49B6-BD87-386446D22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2" name="AutoShape 9" descr="+">
          <a:extLst>
            <a:ext uri="{FF2B5EF4-FFF2-40B4-BE49-F238E27FC236}">
              <a16:creationId xmlns:a16="http://schemas.microsoft.com/office/drawing/2014/main" id="{5B31B4EB-8AC1-47B6-9782-1394419C0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3" name="AutoShape 10" descr="+">
          <a:extLst>
            <a:ext uri="{FF2B5EF4-FFF2-40B4-BE49-F238E27FC236}">
              <a16:creationId xmlns:a16="http://schemas.microsoft.com/office/drawing/2014/main" id="{1B31AAE4-5A86-4A21-9456-3BDD45D029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4" name="AutoShape 9" descr="+">
          <a:extLst>
            <a:ext uri="{FF2B5EF4-FFF2-40B4-BE49-F238E27FC236}">
              <a16:creationId xmlns:a16="http://schemas.microsoft.com/office/drawing/2014/main" id="{5341F500-7D7A-443F-9D7F-353663570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5" name="AutoShape 7" descr="+">
          <a:extLst>
            <a:ext uri="{FF2B5EF4-FFF2-40B4-BE49-F238E27FC236}">
              <a16:creationId xmlns:a16="http://schemas.microsoft.com/office/drawing/2014/main" id="{A6C5A20D-EC27-41D4-98B4-68C41D3C4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6" name="AutoShape 7" descr="+">
          <a:extLst>
            <a:ext uri="{FF2B5EF4-FFF2-40B4-BE49-F238E27FC236}">
              <a16:creationId xmlns:a16="http://schemas.microsoft.com/office/drawing/2014/main" id="{E19378DB-11C3-4FDC-8B1A-FC1C0DA0E3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7" name="AutoShape 10" descr="+">
          <a:extLst>
            <a:ext uri="{FF2B5EF4-FFF2-40B4-BE49-F238E27FC236}">
              <a16:creationId xmlns:a16="http://schemas.microsoft.com/office/drawing/2014/main" id="{2DAD58EE-F66D-441E-AAE3-FAF10A61F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8" name="AutoShape 9" descr="+">
          <a:extLst>
            <a:ext uri="{FF2B5EF4-FFF2-40B4-BE49-F238E27FC236}">
              <a16:creationId xmlns:a16="http://schemas.microsoft.com/office/drawing/2014/main" id="{EAB8FCD2-85C2-448E-8EAA-9A7B7A4F0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9" name="AutoShape 9" descr="+">
          <a:extLst>
            <a:ext uri="{FF2B5EF4-FFF2-40B4-BE49-F238E27FC236}">
              <a16:creationId xmlns:a16="http://schemas.microsoft.com/office/drawing/2014/main" id="{BA174013-5B2E-4B52-BB3D-A0A9AFA1C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0" name="AutoShape 10" descr="+">
          <a:extLst>
            <a:ext uri="{FF2B5EF4-FFF2-40B4-BE49-F238E27FC236}">
              <a16:creationId xmlns:a16="http://schemas.microsoft.com/office/drawing/2014/main" id="{EACD34DA-432F-43FE-B555-9235E02FB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1" name="AutoShape 9" descr="+">
          <a:extLst>
            <a:ext uri="{FF2B5EF4-FFF2-40B4-BE49-F238E27FC236}">
              <a16:creationId xmlns:a16="http://schemas.microsoft.com/office/drawing/2014/main" id="{E913F114-AF31-4230-B1F4-B0879EAEF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42" name="AutoShape 7" descr="+">
          <a:extLst>
            <a:ext uri="{FF2B5EF4-FFF2-40B4-BE49-F238E27FC236}">
              <a16:creationId xmlns:a16="http://schemas.microsoft.com/office/drawing/2014/main" id="{922B4C0F-6702-48C7-BF80-8BDF200FC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3" name="AutoShape 7" descr="+">
          <a:extLst>
            <a:ext uri="{FF2B5EF4-FFF2-40B4-BE49-F238E27FC236}">
              <a16:creationId xmlns:a16="http://schemas.microsoft.com/office/drawing/2014/main" id="{CFD5B32C-4CAD-4605-AB75-349843A74D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4" name="AutoShape 10" descr="+">
          <a:extLst>
            <a:ext uri="{FF2B5EF4-FFF2-40B4-BE49-F238E27FC236}">
              <a16:creationId xmlns:a16="http://schemas.microsoft.com/office/drawing/2014/main" id="{9C32678B-5350-45CF-889B-5EEF912A2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5" name="AutoShape 9" descr="+">
          <a:extLst>
            <a:ext uri="{FF2B5EF4-FFF2-40B4-BE49-F238E27FC236}">
              <a16:creationId xmlns:a16="http://schemas.microsoft.com/office/drawing/2014/main" id="{5D30D4FB-31E6-4163-9BDC-AAA7131535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6" name="AutoShape 9" descr="+">
          <a:extLst>
            <a:ext uri="{FF2B5EF4-FFF2-40B4-BE49-F238E27FC236}">
              <a16:creationId xmlns:a16="http://schemas.microsoft.com/office/drawing/2014/main" id="{B11C16E1-49E3-40CC-AF73-CA56B0DABC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7" name="AutoShape 7" descr="+">
          <a:extLst>
            <a:ext uri="{FF2B5EF4-FFF2-40B4-BE49-F238E27FC236}">
              <a16:creationId xmlns:a16="http://schemas.microsoft.com/office/drawing/2014/main" id="{921B3276-89B0-49BE-A6D2-F3654BF54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48" name="AutoShape 7" descr="+">
          <a:extLst>
            <a:ext uri="{FF2B5EF4-FFF2-40B4-BE49-F238E27FC236}">
              <a16:creationId xmlns:a16="http://schemas.microsoft.com/office/drawing/2014/main" id="{E84A78EC-486B-4202-9ABC-0C819C241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49" name="AutoShape 7" descr="+">
          <a:extLst>
            <a:ext uri="{FF2B5EF4-FFF2-40B4-BE49-F238E27FC236}">
              <a16:creationId xmlns:a16="http://schemas.microsoft.com/office/drawing/2014/main" id="{72934620-082E-4837-BD57-92441FAFB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0" name="AutoShape 7" descr="+">
          <a:extLst>
            <a:ext uri="{FF2B5EF4-FFF2-40B4-BE49-F238E27FC236}">
              <a16:creationId xmlns:a16="http://schemas.microsoft.com/office/drawing/2014/main" id="{4100D9DE-3FE8-4699-B48F-B8E1B3968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1" name="AutoShape 7" descr="+">
          <a:extLst>
            <a:ext uri="{FF2B5EF4-FFF2-40B4-BE49-F238E27FC236}">
              <a16:creationId xmlns:a16="http://schemas.microsoft.com/office/drawing/2014/main" id="{B1A4BB50-3A2A-4CEA-8664-F819CC5D61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2" name="AutoShape 7" descr="+">
          <a:extLst>
            <a:ext uri="{FF2B5EF4-FFF2-40B4-BE49-F238E27FC236}">
              <a16:creationId xmlns:a16="http://schemas.microsoft.com/office/drawing/2014/main" id="{E3A5EAF5-E052-41A7-9149-9DD70646F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53" name="AutoShape 7" descr="+">
          <a:extLst>
            <a:ext uri="{FF2B5EF4-FFF2-40B4-BE49-F238E27FC236}">
              <a16:creationId xmlns:a16="http://schemas.microsoft.com/office/drawing/2014/main" id="{1C9B8761-76D7-46B3-B4E2-3460F536B5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4" name="AutoShape 7" descr="+">
          <a:extLst>
            <a:ext uri="{FF2B5EF4-FFF2-40B4-BE49-F238E27FC236}">
              <a16:creationId xmlns:a16="http://schemas.microsoft.com/office/drawing/2014/main" id="{D1AAFE68-8F21-4951-B74A-6C9AE41A2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5" name="AutoShape 7" descr="+">
          <a:extLst>
            <a:ext uri="{FF2B5EF4-FFF2-40B4-BE49-F238E27FC236}">
              <a16:creationId xmlns:a16="http://schemas.microsoft.com/office/drawing/2014/main" id="{84370B6B-D534-4304-90B2-954995A5F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6" name="AutoShape 10" descr="+">
          <a:extLst>
            <a:ext uri="{FF2B5EF4-FFF2-40B4-BE49-F238E27FC236}">
              <a16:creationId xmlns:a16="http://schemas.microsoft.com/office/drawing/2014/main" id="{B00364CA-3726-494F-9153-6BC576417A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7" name="AutoShape 9" descr="+">
          <a:extLst>
            <a:ext uri="{FF2B5EF4-FFF2-40B4-BE49-F238E27FC236}">
              <a16:creationId xmlns:a16="http://schemas.microsoft.com/office/drawing/2014/main" id="{562F3987-0550-452C-B997-73486A501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8" name="AutoShape 7" descr="+">
          <a:extLst>
            <a:ext uri="{FF2B5EF4-FFF2-40B4-BE49-F238E27FC236}">
              <a16:creationId xmlns:a16="http://schemas.microsoft.com/office/drawing/2014/main" id="{94E56D80-F855-4DB2-AB67-1D5FC4ACD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9" name="AutoShape 7" descr="+">
          <a:extLst>
            <a:ext uri="{FF2B5EF4-FFF2-40B4-BE49-F238E27FC236}">
              <a16:creationId xmlns:a16="http://schemas.microsoft.com/office/drawing/2014/main" id="{5676B1B2-35F2-407B-AB44-AD4DE597E5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0" name="AutoShape 7" descr="+">
          <a:extLst>
            <a:ext uri="{FF2B5EF4-FFF2-40B4-BE49-F238E27FC236}">
              <a16:creationId xmlns:a16="http://schemas.microsoft.com/office/drawing/2014/main" id="{19EBB0D0-AC78-4E53-999D-D03EE1DCF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1" name="AutoShape 9" descr="+">
          <a:extLst>
            <a:ext uri="{FF2B5EF4-FFF2-40B4-BE49-F238E27FC236}">
              <a16:creationId xmlns:a16="http://schemas.microsoft.com/office/drawing/2014/main" id="{DAE12F6B-C1DA-44F0-91A6-2D344505C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2" name="AutoShape 10" descr="+">
          <a:extLst>
            <a:ext uri="{FF2B5EF4-FFF2-40B4-BE49-F238E27FC236}">
              <a16:creationId xmlns:a16="http://schemas.microsoft.com/office/drawing/2014/main" id="{D4A10316-C5A3-47A8-8FF7-39878E453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3" name="AutoShape 9" descr="+">
          <a:extLst>
            <a:ext uri="{FF2B5EF4-FFF2-40B4-BE49-F238E27FC236}">
              <a16:creationId xmlns:a16="http://schemas.microsoft.com/office/drawing/2014/main" id="{D611642E-986C-4A01-A252-933492C5A2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4" name="AutoShape 9" descr="+">
          <a:extLst>
            <a:ext uri="{FF2B5EF4-FFF2-40B4-BE49-F238E27FC236}">
              <a16:creationId xmlns:a16="http://schemas.microsoft.com/office/drawing/2014/main" id="{31F42347-BD86-4A1C-BE33-C1621BED8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5" name="AutoShape 10" descr="+">
          <a:extLst>
            <a:ext uri="{FF2B5EF4-FFF2-40B4-BE49-F238E27FC236}">
              <a16:creationId xmlns:a16="http://schemas.microsoft.com/office/drawing/2014/main" id="{738B99FE-7E8C-4952-9391-7A7ED3D9B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6" name="AutoShape 9" descr="+">
          <a:extLst>
            <a:ext uri="{FF2B5EF4-FFF2-40B4-BE49-F238E27FC236}">
              <a16:creationId xmlns:a16="http://schemas.microsoft.com/office/drawing/2014/main" id="{3D539500-3C6B-4F1A-81E9-A01312DEA0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7" name="AutoShape 9" descr="+">
          <a:extLst>
            <a:ext uri="{FF2B5EF4-FFF2-40B4-BE49-F238E27FC236}">
              <a16:creationId xmlns:a16="http://schemas.microsoft.com/office/drawing/2014/main" id="{CB5AAB0B-3C04-4A05-A2D9-26E7BE9CE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8" name="AutoShape 10" descr="+">
          <a:extLst>
            <a:ext uri="{FF2B5EF4-FFF2-40B4-BE49-F238E27FC236}">
              <a16:creationId xmlns:a16="http://schemas.microsoft.com/office/drawing/2014/main" id="{BE2B6C70-8B44-4670-8619-8FA1E69BE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9" name="AutoShape 9" descr="+">
          <a:extLst>
            <a:ext uri="{FF2B5EF4-FFF2-40B4-BE49-F238E27FC236}">
              <a16:creationId xmlns:a16="http://schemas.microsoft.com/office/drawing/2014/main" id="{3416C70E-AF59-463D-83B6-7BE49DF8BB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0" name="AutoShape 7" descr="+">
          <a:extLst>
            <a:ext uri="{FF2B5EF4-FFF2-40B4-BE49-F238E27FC236}">
              <a16:creationId xmlns:a16="http://schemas.microsoft.com/office/drawing/2014/main" id="{D40FAC76-E48A-4884-BA9D-6BFA7269F6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1" name="AutoShape 7" descr="+">
          <a:extLst>
            <a:ext uri="{FF2B5EF4-FFF2-40B4-BE49-F238E27FC236}">
              <a16:creationId xmlns:a16="http://schemas.microsoft.com/office/drawing/2014/main" id="{EC9C97CA-5C69-4BBB-B13B-12221939AD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2" name="AutoShape 7" descr="+">
          <a:extLst>
            <a:ext uri="{FF2B5EF4-FFF2-40B4-BE49-F238E27FC236}">
              <a16:creationId xmlns:a16="http://schemas.microsoft.com/office/drawing/2014/main" id="{7EFC794F-2EFD-44BB-8E7F-36B6C625B5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3" name="AutoShape 7" descr="+">
          <a:extLst>
            <a:ext uri="{FF2B5EF4-FFF2-40B4-BE49-F238E27FC236}">
              <a16:creationId xmlns:a16="http://schemas.microsoft.com/office/drawing/2014/main" id="{CCB21E19-4D87-4408-BAD5-5E376DE4B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4" name="AutoShape 7" descr="+">
          <a:extLst>
            <a:ext uri="{FF2B5EF4-FFF2-40B4-BE49-F238E27FC236}">
              <a16:creationId xmlns:a16="http://schemas.microsoft.com/office/drawing/2014/main" id="{87CF0C40-D0AA-4431-B82A-1F53EF9330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5" name="AutoShape 7" descr="+">
          <a:extLst>
            <a:ext uri="{FF2B5EF4-FFF2-40B4-BE49-F238E27FC236}">
              <a16:creationId xmlns:a16="http://schemas.microsoft.com/office/drawing/2014/main" id="{946D6194-7DF4-4890-A420-A36730655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6" name="AutoShape 7" descr="+">
          <a:extLst>
            <a:ext uri="{FF2B5EF4-FFF2-40B4-BE49-F238E27FC236}">
              <a16:creationId xmlns:a16="http://schemas.microsoft.com/office/drawing/2014/main" id="{4141E6B3-CA37-4033-88B4-E0F8F73C6D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7" name="AutoShape 7" descr="+">
          <a:extLst>
            <a:ext uri="{FF2B5EF4-FFF2-40B4-BE49-F238E27FC236}">
              <a16:creationId xmlns:a16="http://schemas.microsoft.com/office/drawing/2014/main" id="{D00A846C-7244-4195-8BB5-53E834F50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8" name="AutoShape 7" descr="+">
          <a:extLst>
            <a:ext uri="{FF2B5EF4-FFF2-40B4-BE49-F238E27FC236}">
              <a16:creationId xmlns:a16="http://schemas.microsoft.com/office/drawing/2014/main" id="{A8EEC2AE-CC82-4159-941D-BAD81E1E11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9" name="AutoShape 10" descr="+">
          <a:extLst>
            <a:ext uri="{FF2B5EF4-FFF2-40B4-BE49-F238E27FC236}">
              <a16:creationId xmlns:a16="http://schemas.microsoft.com/office/drawing/2014/main" id="{98971DAB-07EA-4874-AF7E-E0F7837BC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80" name="AutoShape 7" descr="+">
          <a:extLst>
            <a:ext uri="{FF2B5EF4-FFF2-40B4-BE49-F238E27FC236}">
              <a16:creationId xmlns:a16="http://schemas.microsoft.com/office/drawing/2014/main" id="{C4A1126A-876C-4D53-BC6F-BDEC7C9C6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1" name="AutoShape 9" descr="+">
          <a:extLst>
            <a:ext uri="{FF2B5EF4-FFF2-40B4-BE49-F238E27FC236}">
              <a16:creationId xmlns:a16="http://schemas.microsoft.com/office/drawing/2014/main" id="{B1254FFB-B48D-4E74-9799-E7B7FF286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2" name="AutoShape 10" descr="+">
          <a:extLst>
            <a:ext uri="{FF2B5EF4-FFF2-40B4-BE49-F238E27FC236}">
              <a16:creationId xmlns:a16="http://schemas.microsoft.com/office/drawing/2014/main" id="{19E13B97-E036-443D-8900-654F19BE1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3" name="AutoShape 9" descr="+">
          <a:extLst>
            <a:ext uri="{FF2B5EF4-FFF2-40B4-BE49-F238E27FC236}">
              <a16:creationId xmlns:a16="http://schemas.microsoft.com/office/drawing/2014/main" id="{80576A61-D8BE-4FCF-9226-A7D7942B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4" name="AutoShape 9" descr="+">
          <a:extLst>
            <a:ext uri="{FF2B5EF4-FFF2-40B4-BE49-F238E27FC236}">
              <a16:creationId xmlns:a16="http://schemas.microsoft.com/office/drawing/2014/main" id="{C27B96B5-690F-4981-8A2C-595EE8E79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5" name="AutoShape 10" descr="+">
          <a:extLst>
            <a:ext uri="{FF2B5EF4-FFF2-40B4-BE49-F238E27FC236}">
              <a16:creationId xmlns:a16="http://schemas.microsoft.com/office/drawing/2014/main" id="{DF11AD97-192B-4EBE-AE4C-76141EC9D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6" name="AutoShape 9" descr="+">
          <a:extLst>
            <a:ext uri="{FF2B5EF4-FFF2-40B4-BE49-F238E27FC236}">
              <a16:creationId xmlns:a16="http://schemas.microsoft.com/office/drawing/2014/main" id="{1E50022D-0D2C-4C51-8349-44C509085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7" name="AutoShape 9" descr="+">
          <a:extLst>
            <a:ext uri="{FF2B5EF4-FFF2-40B4-BE49-F238E27FC236}">
              <a16:creationId xmlns:a16="http://schemas.microsoft.com/office/drawing/2014/main" id="{96078315-937A-4FBF-B407-B3453FFD7D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8" name="AutoShape 7" descr="+">
          <a:extLst>
            <a:ext uri="{FF2B5EF4-FFF2-40B4-BE49-F238E27FC236}">
              <a16:creationId xmlns:a16="http://schemas.microsoft.com/office/drawing/2014/main" id="{C0A4E9C8-A26F-41B3-BE57-BC7813EB1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9" name="AutoShape 7" descr="+">
          <a:extLst>
            <a:ext uri="{FF2B5EF4-FFF2-40B4-BE49-F238E27FC236}">
              <a16:creationId xmlns:a16="http://schemas.microsoft.com/office/drawing/2014/main" id="{0D8BCDD8-680D-4FDA-8D8A-75F7DE9AC2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0" name="AutoShape 7" descr="+">
          <a:extLst>
            <a:ext uri="{FF2B5EF4-FFF2-40B4-BE49-F238E27FC236}">
              <a16:creationId xmlns:a16="http://schemas.microsoft.com/office/drawing/2014/main" id="{1441A767-06FC-4EF0-81B4-206B4E4DF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1" name="AutoShape 7" descr="+">
          <a:extLst>
            <a:ext uri="{FF2B5EF4-FFF2-40B4-BE49-F238E27FC236}">
              <a16:creationId xmlns:a16="http://schemas.microsoft.com/office/drawing/2014/main" id="{44DB33AD-605F-480B-A4DA-D2AF75B9C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2" name="AutoShape 7" descr="+">
          <a:extLst>
            <a:ext uri="{FF2B5EF4-FFF2-40B4-BE49-F238E27FC236}">
              <a16:creationId xmlns:a16="http://schemas.microsoft.com/office/drawing/2014/main" id="{177ADD12-EE7E-48C8-9E87-74D94FEE1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3" name="AutoShape 7" descr="+">
          <a:extLst>
            <a:ext uri="{FF2B5EF4-FFF2-40B4-BE49-F238E27FC236}">
              <a16:creationId xmlns:a16="http://schemas.microsoft.com/office/drawing/2014/main" id="{8BE5F7EC-7723-49D3-A25C-4E773BFAF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4" name="AutoShape 10" descr="+">
          <a:extLst>
            <a:ext uri="{FF2B5EF4-FFF2-40B4-BE49-F238E27FC236}">
              <a16:creationId xmlns:a16="http://schemas.microsoft.com/office/drawing/2014/main" id="{DD4EEE34-0E67-43F6-94D4-407DE9FE8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5" name="AutoShape 7" descr="+">
          <a:extLst>
            <a:ext uri="{FF2B5EF4-FFF2-40B4-BE49-F238E27FC236}">
              <a16:creationId xmlns:a16="http://schemas.microsoft.com/office/drawing/2014/main" id="{3CB048CA-7290-491E-9B27-7D82B6FCE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6" name="AutoShape 10" descr="+">
          <a:extLst>
            <a:ext uri="{FF2B5EF4-FFF2-40B4-BE49-F238E27FC236}">
              <a16:creationId xmlns:a16="http://schemas.microsoft.com/office/drawing/2014/main" id="{C97E8AA8-B068-4419-91E8-FA694BC52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7" name="AutoShape 9" descr="+">
          <a:extLst>
            <a:ext uri="{FF2B5EF4-FFF2-40B4-BE49-F238E27FC236}">
              <a16:creationId xmlns:a16="http://schemas.microsoft.com/office/drawing/2014/main" id="{A999F3CA-FC86-4AF1-8114-AD82E63F0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8" name="AutoShape 9" descr="+">
          <a:extLst>
            <a:ext uri="{FF2B5EF4-FFF2-40B4-BE49-F238E27FC236}">
              <a16:creationId xmlns:a16="http://schemas.microsoft.com/office/drawing/2014/main" id="{DB352116-BA58-477C-B1A3-D1CC8274E7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99" name="AutoShape 10" descr="+">
          <a:extLst>
            <a:ext uri="{FF2B5EF4-FFF2-40B4-BE49-F238E27FC236}">
              <a16:creationId xmlns:a16="http://schemas.microsoft.com/office/drawing/2014/main" id="{F11C54D6-63FC-4D04-9951-4700243CD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0" name="AutoShape 9" descr="+">
          <a:extLst>
            <a:ext uri="{FF2B5EF4-FFF2-40B4-BE49-F238E27FC236}">
              <a16:creationId xmlns:a16="http://schemas.microsoft.com/office/drawing/2014/main" id="{FA25034A-9AAD-496B-9B82-8FAAA3BB3D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1" name="AutoShape 9" descr="+">
          <a:extLst>
            <a:ext uri="{FF2B5EF4-FFF2-40B4-BE49-F238E27FC236}">
              <a16:creationId xmlns:a16="http://schemas.microsoft.com/office/drawing/2014/main" id="{C0C2F5B0-B232-4E4A-B473-B516672F8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2" name="AutoShape 10" descr="+">
          <a:extLst>
            <a:ext uri="{FF2B5EF4-FFF2-40B4-BE49-F238E27FC236}">
              <a16:creationId xmlns:a16="http://schemas.microsoft.com/office/drawing/2014/main" id="{A15E3796-4480-4268-8EA3-68F79C25B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3" name="AutoShape 9" descr="+">
          <a:extLst>
            <a:ext uri="{FF2B5EF4-FFF2-40B4-BE49-F238E27FC236}">
              <a16:creationId xmlns:a16="http://schemas.microsoft.com/office/drawing/2014/main" id="{DA335DE1-3096-4CBD-947E-E77082CBE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4" name="AutoShape 7" descr="+">
          <a:extLst>
            <a:ext uri="{FF2B5EF4-FFF2-40B4-BE49-F238E27FC236}">
              <a16:creationId xmlns:a16="http://schemas.microsoft.com/office/drawing/2014/main" id="{582AC465-0B0B-4974-88E1-F8DFE0A9D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5" name="AutoShape 10" descr="+">
          <a:extLst>
            <a:ext uri="{FF2B5EF4-FFF2-40B4-BE49-F238E27FC236}">
              <a16:creationId xmlns:a16="http://schemas.microsoft.com/office/drawing/2014/main" id="{C9928F5C-6E65-4940-B661-3B7E1DB8D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6" name="AutoShape 9" descr="+">
          <a:extLst>
            <a:ext uri="{FF2B5EF4-FFF2-40B4-BE49-F238E27FC236}">
              <a16:creationId xmlns:a16="http://schemas.microsoft.com/office/drawing/2014/main" id="{2DF63320-DBE6-4F3A-93E5-50DECB7A3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7" name="AutoShape 9" descr="+">
          <a:extLst>
            <a:ext uri="{FF2B5EF4-FFF2-40B4-BE49-F238E27FC236}">
              <a16:creationId xmlns:a16="http://schemas.microsoft.com/office/drawing/2014/main" id="{D15B01E2-16D3-4327-A0C5-92D545BDD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8" name="AutoShape 10" descr="+">
          <a:extLst>
            <a:ext uri="{FF2B5EF4-FFF2-40B4-BE49-F238E27FC236}">
              <a16:creationId xmlns:a16="http://schemas.microsoft.com/office/drawing/2014/main" id="{23E2CBDE-0342-4153-ADBF-0A3F630002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9" name="AutoShape 9" descr="+">
          <a:extLst>
            <a:ext uri="{FF2B5EF4-FFF2-40B4-BE49-F238E27FC236}">
              <a16:creationId xmlns:a16="http://schemas.microsoft.com/office/drawing/2014/main" id="{EDD274F5-8037-4202-8D09-42B710A7A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0" name="AutoShape 7" descr="+">
          <a:extLst>
            <a:ext uri="{FF2B5EF4-FFF2-40B4-BE49-F238E27FC236}">
              <a16:creationId xmlns:a16="http://schemas.microsoft.com/office/drawing/2014/main" id="{99B110F0-9A0D-4FA6-9B39-F6F3AAF2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1" name="AutoShape 7" descr="+">
          <a:extLst>
            <a:ext uri="{FF2B5EF4-FFF2-40B4-BE49-F238E27FC236}">
              <a16:creationId xmlns:a16="http://schemas.microsoft.com/office/drawing/2014/main" id="{F3599ABF-E15C-4551-BB9A-C7AA28CDC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2" name="AutoShape 10" descr="+">
          <a:extLst>
            <a:ext uri="{FF2B5EF4-FFF2-40B4-BE49-F238E27FC236}">
              <a16:creationId xmlns:a16="http://schemas.microsoft.com/office/drawing/2014/main" id="{51CDAD1B-6A10-4C05-AE35-FD8AF7333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3" name="AutoShape 9" descr="+">
          <a:extLst>
            <a:ext uri="{FF2B5EF4-FFF2-40B4-BE49-F238E27FC236}">
              <a16:creationId xmlns:a16="http://schemas.microsoft.com/office/drawing/2014/main" id="{B0DC3925-5CA3-431C-BF71-601836071F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4" name="AutoShape 9" descr="+">
          <a:extLst>
            <a:ext uri="{FF2B5EF4-FFF2-40B4-BE49-F238E27FC236}">
              <a16:creationId xmlns:a16="http://schemas.microsoft.com/office/drawing/2014/main" id="{730B6838-E107-44A6-96A7-A295A781B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5" name="AutoShape 7" descr="+">
          <a:extLst>
            <a:ext uri="{FF2B5EF4-FFF2-40B4-BE49-F238E27FC236}">
              <a16:creationId xmlns:a16="http://schemas.microsoft.com/office/drawing/2014/main" id="{B5FDB093-B3B3-466C-AF36-A2748130B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6" name="AutoShape 7" descr="+">
          <a:extLst>
            <a:ext uri="{FF2B5EF4-FFF2-40B4-BE49-F238E27FC236}">
              <a16:creationId xmlns:a16="http://schemas.microsoft.com/office/drawing/2014/main" id="{8467C1AC-756C-407D-8952-478A5610B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7" name="AutoShape 7" descr="+">
          <a:extLst>
            <a:ext uri="{FF2B5EF4-FFF2-40B4-BE49-F238E27FC236}">
              <a16:creationId xmlns:a16="http://schemas.microsoft.com/office/drawing/2014/main" id="{16420D02-6F63-498D-AAB0-BE977ED20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8" name="AutoShape 10" descr="+">
          <a:extLst>
            <a:ext uri="{FF2B5EF4-FFF2-40B4-BE49-F238E27FC236}">
              <a16:creationId xmlns:a16="http://schemas.microsoft.com/office/drawing/2014/main" id="{74BFB2FA-9537-47A4-890A-27F16B7F29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9" name="AutoShape 9" descr="+">
          <a:extLst>
            <a:ext uri="{FF2B5EF4-FFF2-40B4-BE49-F238E27FC236}">
              <a16:creationId xmlns:a16="http://schemas.microsoft.com/office/drawing/2014/main" id="{EE8B5C68-B125-4101-A250-AB4AE0DFB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0" name="AutoShape 9" descr="+">
          <a:extLst>
            <a:ext uri="{FF2B5EF4-FFF2-40B4-BE49-F238E27FC236}">
              <a16:creationId xmlns:a16="http://schemas.microsoft.com/office/drawing/2014/main" id="{1F573199-8E46-4340-A292-E7A58AA305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1" name="AutoShape 10" descr="+">
          <a:extLst>
            <a:ext uri="{FF2B5EF4-FFF2-40B4-BE49-F238E27FC236}">
              <a16:creationId xmlns:a16="http://schemas.microsoft.com/office/drawing/2014/main" id="{9CD51EEB-D4E9-4C42-962C-865CE6F91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2" name="AutoShape 9" descr="+">
          <a:extLst>
            <a:ext uri="{FF2B5EF4-FFF2-40B4-BE49-F238E27FC236}">
              <a16:creationId xmlns:a16="http://schemas.microsoft.com/office/drawing/2014/main" id="{8A0594EE-E09D-481D-BE9F-8A499952E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3" name="AutoShape 7" descr="+">
          <a:extLst>
            <a:ext uri="{FF2B5EF4-FFF2-40B4-BE49-F238E27FC236}">
              <a16:creationId xmlns:a16="http://schemas.microsoft.com/office/drawing/2014/main" id="{CD4A3BAE-9C82-4319-BFB6-43B1D3277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4" name="AutoShape 10" descr="+">
          <a:extLst>
            <a:ext uri="{FF2B5EF4-FFF2-40B4-BE49-F238E27FC236}">
              <a16:creationId xmlns:a16="http://schemas.microsoft.com/office/drawing/2014/main" id="{85131300-281C-44FD-B1CC-4E38A09F20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5" name="AutoShape 9" descr="+">
          <a:extLst>
            <a:ext uri="{FF2B5EF4-FFF2-40B4-BE49-F238E27FC236}">
              <a16:creationId xmlns:a16="http://schemas.microsoft.com/office/drawing/2014/main" id="{98F75BCE-BB66-4586-AE78-D1E37662A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6" name="AutoShape 9" descr="+">
          <a:extLst>
            <a:ext uri="{FF2B5EF4-FFF2-40B4-BE49-F238E27FC236}">
              <a16:creationId xmlns:a16="http://schemas.microsoft.com/office/drawing/2014/main" id="{1C54AFF9-B5AD-46EE-92FA-D01B6D143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7" name="AutoShape 7" descr="+">
          <a:extLst>
            <a:ext uri="{FF2B5EF4-FFF2-40B4-BE49-F238E27FC236}">
              <a16:creationId xmlns:a16="http://schemas.microsoft.com/office/drawing/2014/main" id="{24D12ED8-99B2-4E54-8B33-15EDB58E54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8" name="AutoShape 7" descr="+">
          <a:extLst>
            <a:ext uri="{FF2B5EF4-FFF2-40B4-BE49-F238E27FC236}">
              <a16:creationId xmlns:a16="http://schemas.microsoft.com/office/drawing/2014/main" id="{B9812157-69A1-4FEB-80FB-A409592961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9" name="AutoShape 7" descr="+">
          <a:extLst>
            <a:ext uri="{FF2B5EF4-FFF2-40B4-BE49-F238E27FC236}">
              <a16:creationId xmlns:a16="http://schemas.microsoft.com/office/drawing/2014/main" id="{DC33B32B-A82B-4DEF-9480-EE1441650B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0" name="AutoShape 10" descr="+">
          <a:extLst>
            <a:ext uri="{FF2B5EF4-FFF2-40B4-BE49-F238E27FC236}">
              <a16:creationId xmlns:a16="http://schemas.microsoft.com/office/drawing/2014/main" id="{AE3C7908-47E1-4EFC-A9D9-439E65BF46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1" name="AutoShape 9" descr="+">
          <a:extLst>
            <a:ext uri="{FF2B5EF4-FFF2-40B4-BE49-F238E27FC236}">
              <a16:creationId xmlns:a16="http://schemas.microsoft.com/office/drawing/2014/main" id="{F413A958-D54B-4F96-B9C9-F14C38A792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2" name="AutoShape 9" descr="+">
          <a:extLst>
            <a:ext uri="{FF2B5EF4-FFF2-40B4-BE49-F238E27FC236}">
              <a16:creationId xmlns:a16="http://schemas.microsoft.com/office/drawing/2014/main" id="{92F95036-78A2-4683-B0E7-4FD840296D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3" name="AutoShape 10" descr="+">
          <a:extLst>
            <a:ext uri="{FF2B5EF4-FFF2-40B4-BE49-F238E27FC236}">
              <a16:creationId xmlns:a16="http://schemas.microsoft.com/office/drawing/2014/main" id="{5D65BCE4-4651-4F1B-971C-A48B8249D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4" name="AutoShape 9" descr="+">
          <a:extLst>
            <a:ext uri="{FF2B5EF4-FFF2-40B4-BE49-F238E27FC236}">
              <a16:creationId xmlns:a16="http://schemas.microsoft.com/office/drawing/2014/main" id="{3A7A2F43-540C-456E-B5B6-83AD7DAF72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5" name="AutoShape 9" descr="+">
          <a:extLst>
            <a:ext uri="{FF2B5EF4-FFF2-40B4-BE49-F238E27FC236}">
              <a16:creationId xmlns:a16="http://schemas.microsoft.com/office/drawing/2014/main" id="{BD9BDF6D-ACD1-4032-BE62-8132BA4A0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6" name="AutoShape 10" descr="+">
          <a:extLst>
            <a:ext uri="{FF2B5EF4-FFF2-40B4-BE49-F238E27FC236}">
              <a16:creationId xmlns:a16="http://schemas.microsoft.com/office/drawing/2014/main" id="{6A17B615-E974-4B7A-97E4-CDD9FF6A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7" name="AutoShape 9" descr="+">
          <a:extLst>
            <a:ext uri="{FF2B5EF4-FFF2-40B4-BE49-F238E27FC236}">
              <a16:creationId xmlns:a16="http://schemas.microsoft.com/office/drawing/2014/main" id="{59530685-4BF9-4EC9-84E1-4056CE35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8" name="AutoShape 7" descr="+">
          <a:extLst>
            <a:ext uri="{FF2B5EF4-FFF2-40B4-BE49-F238E27FC236}">
              <a16:creationId xmlns:a16="http://schemas.microsoft.com/office/drawing/2014/main" id="{D0E33DBD-2D41-4DB7-AF48-D57B72BD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9" name="AutoShape 10" descr="+">
          <a:extLst>
            <a:ext uri="{FF2B5EF4-FFF2-40B4-BE49-F238E27FC236}">
              <a16:creationId xmlns:a16="http://schemas.microsoft.com/office/drawing/2014/main" id="{D8181A26-C80F-4BF5-A0E2-3C4BBDAB6C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0" name="AutoShape 9" descr="+">
          <a:extLst>
            <a:ext uri="{FF2B5EF4-FFF2-40B4-BE49-F238E27FC236}">
              <a16:creationId xmlns:a16="http://schemas.microsoft.com/office/drawing/2014/main" id="{4E0BC093-D64B-4E7D-8DFA-9842C2CD8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1" name="AutoShape 9" descr="+">
          <a:extLst>
            <a:ext uri="{FF2B5EF4-FFF2-40B4-BE49-F238E27FC236}">
              <a16:creationId xmlns:a16="http://schemas.microsoft.com/office/drawing/2014/main" id="{9DB59F33-A31A-4E25-999D-C967BDCA8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2" name="AutoShape 10" descr="+">
          <a:extLst>
            <a:ext uri="{FF2B5EF4-FFF2-40B4-BE49-F238E27FC236}">
              <a16:creationId xmlns:a16="http://schemas.microsoft.com/office/drawing/2014/main" id="{76583D73-2A29-4C79-8B84-F99E8A3974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3" name="AutoShape 9" descr="+">
          <a:extLst>
            <a:ext uri="{FF2B5EF4-FFF2-40B4-BE49-F238E27FC236}">
              <a16:creationId xmlns:a16="http://schemas.microsoft.com/office/drawing/2014/main" id="{5FBF7D5D-0ADE-4E59-9A3C-7D4470666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4" name="AutoShape 7" descr="+">
          <a:extLst>
            <a:ext uri="{FF2B5EF4-FFF2-40B4-BE49-F238E27FC236}">
              <a16:creationId xmlns:a16="http://schemas.microsoft.com/office/drawing/2014/main" id="{703C0F22-569D-4EC9-9BE8-3C49B44F45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5" name="AutoShape 7" descr="+">
          <a:extLst>
            <a:ext uri="{FF2B5EF4-FFF2-40B4-BE49-F238E27FC236}">
              <a16:creationId xmlns:a16="http://schemas.microsoft.com/office/drawing/2014/main" id="{56773CB9-DB9E-4528-933B-992C4DF6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6" name="AutoShape 10" descr="+">
          <a:extLst>
            <a:ext uri="{FF2B5EF4-FFF2-40B4-BE49-F238E27FC236}">
              <a16:creationId xmlns:a16="http://schemas.microsoft.com/office/drawing/2014/main" id="{A8A8307B-AE79-47B2-99D1-9C60D13DF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7" name="AutoShape 9" descr="+">
          <a:extLst>
            <a:ext uri="{FF2B5EF4-FFF2-40B4-BE49-F238E27FC236}">
              <a16:creationId xmlns:a16="http://schemas.microsoft.com/office/drawing/2014/main" id="{1E74AA21-D6F0-4CC2-A243-C3FB57A487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8" name="AutoShape 9" descr="+">
          <a:extLst>
            <a:ext uri="{FF2B5EF4-FFF2-40B4-BE49-F238E27FC236}">
              <a16:creationId xmlns:a16="http://schemas.microsoft.com/office/drawing/2014/main" id="{B865FBEF-D179-46AF-B8B6-BF9887F4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9" name="AutoShape 7" descr="+">
          <a:extLst>
            <a:ext uri="{FF2B5EF4-FFF2-40B4-BE49-F238E27FC236}">
              <a16:creationId xmlns:a16="http://schemas.microsoft.com/office/drawing/2014/main" id="{E5C349C9-B21A-46FD-9CDE-F1DAF7F566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0" name="AutoShape 7" descr="+">
          <a:extLst>
            <a:ext uri="{FF2B5EF4-FFF2-40B4-BE49-F238E27FC236}">
              <a16:creationId xmlns:a16="http://schemas.microsoft.com/office/drawing/2014/main" id="{D47530D1-A395-4223-87AC-8B71E3CC53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1" name="AutoShape 7" descr="+">
          <a:extLst>
            <a:ext uri="{FF2B5EF4-FFF2-40B4-BE49-F238E27FC236}">
              <a16:creationId xmlns:a16="http://schemas.microsoft.com/office/drawing/2014/main" id="{BD04304C-79D2-42EA-9FDD-F8215C822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2" name="AutoShape 7" descr="+">
          <a:extLst>
            <a:ext uri="{FF2B5EF4-FFF2-40B4-BE49-F238E27FC236}">
              <a16:creationId xmlns:a16="http://schemas.microsoft.com/office/drawing/2014/main" id="{2904E7EB-732E-4B37-A42F-777B9F763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3" name="AutoShape 7" descr="+">
          <a:extLst>
            <a:ext uri="{FF2B5EF4-FFF2-40B4-BE49-F238E27FC236}">
              <a16:creationId xmlns:a16="http://schemas.microsoft.com/office/drawing/2014/main" id="{31C37104-D6AB-46CE-88EB-A4E17ED6E7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4" name="AutoShape 10" descr="+">
          <a:extLst>
            <a:ext uri="{FF2B5EF4-FFF2-40B4-BE49-F238E27FC236}">
              <a16:creationId xmlns:a16="http://schemas.microsoft.com/office/drawing/2014/main" id="{F86E50DB-5D7C-41F1-A2E8-548E3A2A5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5" name="AutoShape 9" descr="+">
          <a:extLst>
            <a:ext uri="{FF2B5EF4-FFF2-40B4-BE49-F238E27FC236}">
              <a16:creationId xmlns:a16="http://schemas.microsoft.com/office/drawing/2014/main" id="{39BE6793-2512-42CD-8AAE-BDDBF75D2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6" name="AutoShape 9" descr="+">
          <a:extLst>
            <a:ext uri="{FF2B5EF4-FFF2-40B4-BE49-F238E27FC236}">
              <a16:creationId xmlns:a16="http://schemas.microsoft.com/office/drawing/2014/main" id="{63F95CC2-BC7F-4683-9AAC-DB49B7391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7" name="AutoShape 10" descr="+">
          <a:extLst>
            <a:ext uri="{FF2B5EF4-FFF2-40B4-BE49-F238E27FC236}">
              <a16:creationId xmlns:a16="http://schemas.microsoft.com/office/drawing/2014/main" id="{BF3882E3-9347-4D5A-8731-417E4C5F2C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8" name="AutoShape 9" descr="+">
          <a:extLst>
            <a:ext uri="{FF2B5EF4-FFF2-40B4-BE49-F238E27FC236}">
              <a16:creationId xmlns:a16="http://schemas.microsoft.com/office/drawing/2014/main" id="{5B17E261-4305-4EB6-8820-E8010010D1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9" name="AutoShape 7" descr="+">
          <a:extLst>
            <a:ext uri="{FF2B5EF4-FFF2-40B4-BE49-F238E27FC236}">
              <a16:creationId xmlns:a16="http://schemas.microsoft.com/office/drawing/2014/main" id="{306D7CF6-8C59-4FFC-A9B7-670E17EF5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0" name="AutoShape 10" descr="+">
          <a:extLst>
            <a:ext uri="{FF2B5EF4-FFF2-40B4-BE49-F238E27FC236}">
              <a16:creationId xmlns:a16="http://schemas.microsoft.com/office/drawing/2014/main" id="{79A933EC-9C3D-445D-88F6-6E8A3C69E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1" name="AutoShape 9" descr="+">
          <a:extLst>
            <a:ext uri="{FF2B5EF4-FFF2-40B4-BE49-F238E27FC236}">
              <a16:creationId xmlns:a16="http://schemas.microsoft.com/office/drawing/2014/main" id="{B3B837F7-02BA-4355-B685-7E53F2500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2" name="AutoShape 9" descr="+">
          <a:extLst>
            <a:ext uri="{FF2B5EF4-FFF2-40B4-BE49-F238E27FC236}">
              <a16:creationId xmlns:a16="http://schemas.microsoft.com/office/drawing/2014/main" id="{ED8A0198-92D1-49FD-A271-1CFA447E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3" name="AutoShape 7" descr="+">
          <a:extLst>
            <a:ext uri="{FF2B5EF4-FFF2-40B4-BE49-F238E27FC236}">
              <a16:creationId xmlns:a16="http://schemas.microsoft.com/office/drawing/2014/main" id="{E3AB348A-8318-4129-A546-A69C9E1C7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4" name="AutoShape 7" descr="+">
          <a:extLst>
            <a:ext uri="{FF2B5EF4-FFF2-40B4-BE49-F238E27FC236}">
              <a16:creationId xmlns:a16="http://schemas.microsoft.com/office/drawing/2014/main" id="{0AFFCD07-C2BB-475B-8273-B27982921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5" name="AutoShape 7" descr="+">
          <a:extLst>
            <a:ext uri="{FF2B5EF4-FFF2-40B4-BE49-F238E27FC236}">
              <a16:creationId xmlns:a16="http://schemas.microsoft.com/office/drawing/2014/main" id="{F239A66D-01C6-48FD-8E9E-ABAC89167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6" name="AutoShape 10" descr="+">
          <a:extLst>
            <a:ext uri="{FF2B5EF4-FFF2-40B4-BE49-F238E27FC236}">
              <a16:creationId xmlns:a16="http://schemas.microsoft.com/office/drawing/2014/main" id="{17077D7C-DBCB-469D-8F36-3666FB748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7" name="AutoShape 9" descr="+">
          <a:extLst>
            <a:ext uri="{FF2B5EF4-FFF2-40B4-BE49-F238E27FC236}">
              <a16:creationId xmlns:a16="http://schemas.microsoft.com/office/drawing/2014/main" id="{9C4F7E20-4617-4A7B-9901-0F3987F160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8" name="AutoShape 9" descr="+">
          <a:extLst>
            <a:ext uri="{FF2B5EF4-FFF2-40B4-BE49-F238E27FC236}">
              <a16:creationId xmlns:a16="http://schemas.microsoft.com/office/drawing/2014/main" id="{5396D11A-745F-415D-9484-B8C4E4C46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9" name="AutoShape 10" descr="+">
          <a:extLst>
            <a:ext uri="{FF2B5EF4-FFF2-40B4-BE49-F238E27FC236}">
              <a16:creationId xmlns:a16="http://schemas.microsoft.com/office/drawing/2014/main" id="{083F1061-1DFC-4EFB-A519-DCB915580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0" name="AutoShape 9" descr="+">
          <a:extLst>
            <a:ext uri="{FF2B5EF4-FFF2-40B4-BE49-F238E27FC236}">
              <a16:creationId xmlns:a16="http://schemas.microsoft.com/office/drawing/2014/main" id="{F2CE1393-F7FC-4001-966E-B514B40C0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1" name="AutoShape 9" descr="+">
          <a:extLst>
            <a:ext uri="{FF2B5EF4-FFF2-40B4-BE49-F238E27FC236}">
              <a16:creationId xmlns:a16="http://schemas.microsoft.com/office/drawing/2014/main" id="{42F6D6AF-6F25-482E-88FF-28752F6A0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2" name="AutoShape 10" descr="+">
          <a:extLst>
            <a:ext uri="{FF2B5EF4-FFF2-40B4-BE49-F238E27FC236}">
              <a16:creationId xmlns:a16="http://schemas.microsoft.com/office/drawing/2014/main" id="{9917525B-6E27-464A-9001-FD6F1A3CA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3" name="AutoShape 9" descr="+">
          <a:extLst>
            <a:ext uri="{FF2B5EF4-FFF2-40B4-BE49-F238E27FC236}">
              <a16:creationId xmlns:a16="http://schemas.microsoft.com/office/drawing/2014/main" id="{480B90EE-5CCF-4B5F-A930-6415EAD1D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4" name="AutoShape 7" descr="+">
          <a:extLst>
            <a:ext uri="{FF2B5EF4-FFF2-40B4-BE49-F238E27FC236}">
              <a16:creationId xmlns:a16="http://schemas.microsoft.com/office/drawing/2014/main" id="{95AB0676-E28F-4714-B6C7-2665BBA4D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5" name="AutoShape 10" descr="+">
          <a:extLst>
            <a:ext uri="{FF2B5EF4-FFF2-40B4-BE49-F238E27FC236}">
              <a16:creationId xmlns:a16="http://schemas.microsoft.com/office/drawing/2014/main" id="{C5DF64EA-6568-467D-98D8-A2DF6439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6" name="AutoShape 9" descr="+">
          <a:extLst>
            <a:ext uri="{FF2B5EF4-FFF2-40B4-BE49-F238E27FC236}">
              <a16:creationId xmlns:a16="http://schemas.microsoft.com/office/drawing/2014/main" id="{1D692E3D-50BA-4C1F-AF2D-2D35885A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7" name="AutoShape 9" descr="+">
          <a:extLst>
            <a:ext uri="{FF2B5EF4-FFF2-40B4-BE49-F238E27FC236}">
              <a16:creationId xmlns:a16="http://schemas.microsoft.com/office/drawing/2014/main" id="{F96003A9-8022-4796-801D-13F281939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8" name="AutoShape 10" descr="+">
          <a:extLst>
            <a:ext uri="{FF2B5EF4-FFF2-40B4-BE49-F238E27FC236}">
              <a16:creationId xmlns:a16="http://schemas.microsoft.com/office/drawing/2014/main" id="{AF7930D9-2871-4ED9-B994-862E271EF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9" name="AutoShape 9" descr="+">
          <a:extLst>
            <a:ext uri="{FF2B5EF4-FFF2-40B4-BE49-F238E27FC236}">
              <a16:creationId xmlns:a16="http://schemas.microsoft.com/office/drawing/2014/main" id="{9AA60575-FBEE-490C-8404-F3ECD76077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0" name="AutoShape 7" descr="+">
          <a:extLst>
            <a:ext uri="{FF2B5EF4-FFF2-40B4-BE49-F238E27FC236}">
              <a16:creationId xmlns:a16="http://schemas.microsoft.com/office/drawing/2014/main" id="{6BC3EDCC-2F24-4624-BE7A-80BE896AF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1" name="AutoShape 7" descr="+">
          <a:extLst>
            <a:ext uri="{FF2B5EF4-FFF2-40B4-BE49-F238E27FC236}">
              <a16:creationId xmlns:a16="http://schemas.microsoft.com/office/drawing/2014/main" id="{A7E84B90-A3CB-4102-AEC0-E6A57EDA3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2" name="AutoShape 10" descr="+">
          <a:extLst>
            <a:ext uri="{FF2B5EF4-FFF2-40B4-BE49-F238E27FC236}">
              <a16:creationId xmlns:a16="http://schemas.microsoft.com/office/drawing/2014/main" id="{BEB5E1E5-45DF-494C-A4D6-E62537A6D0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3" name="AutoShape 9" descr="+">
          <a:extLst>
            <a:ext uri="{FF2B5EF4-FFF2-40B4-BE49-F238E27FC236}">
              <a16:creationId xmlns:a16="http://schemas.microsoft.com/office/drawing/2014/main" id="{D6D39632-29FF-4551-8A1D-AA21BA05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4" name="AutoShape 9" descr="+">
          <a:extLst>
            <a:ext uri="{FF2B5EF4-FFF2-40B4-BE49-F238E27FC236}">
              <a16:creationId xmlns:a16="http://schemas.microsoft.com/office/drawing/2014/main" id="{537E3145-68C9-467F-8E41-C7847E7195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5" name="AutoShape 7" descr="+">
          <a:extLst>
            <a:ext uri="{FF2B5EF4-FFF2-40B4-BE49-F238E27FC236}">
              <a16:creationId xmlns:a16="http://schemas.microsoft.com/office/drawing/2014/main" id="{493DDC6D-0DAB-4D27-BDAB-AF8ABCE78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6" name="AutoShape 7" descr="+">
          <a:extLst>
            <a:ext uri="{FF2B5EF4-FFF2-40B4-BE49-F238E27FC236}">
              <a16:creationId xmlns:a16="http://schemas.microsoft.com/office/drawing/2014/main" id="{54ABBFDF-D509-4656-9363-F646E9B26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7" name="AutoShape 7" descr="+">
          <a:extLst>
            <a:ext uri="{FF2B5EF4-FFF2-40B4-BE49-F238E27FC236}">
              <a16:creationId xmlns:a16="http://schemas.microsoft.com/office/drawing/2014/main" id="{9456EC54-8B8A-42B9-A08F-227E02C7B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8" name="AutoShape 7" descr="+">
          <a:extLst>
            <a:ext uri="{FF2B5EF4-FFF2-40B4-BE49-F238E27FC236}">
              <a16:creationId xmlns:a16="http://schemas.microsoft.com/office/drawing/2014/main" id="{9EA8CD09-1205-46F2-BEBE-D218104B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9" name="AutoShape 7" descr="+">
          <a:extLst>
            <a:ext uri="{FF2B5EF4-FFF2-40B4-BE49-F238E27FC236}">
              <a16:creationId xmlns:a16="http://schemas.microsoft.com/office/drawing/2014/main" id="{389E0BE7-EF72-487E-B4E9-D2F8631F66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0" name="AutoShape 10" descr="+">
          <a:extLst>
            <a:ext uri="{FF2B5EF4-FFF2-40B4-BE49-F238E27FC236}">
              <a16:creationId xmlns:a16="http://schemas.microsoft.com/office/drawing/2014/main" id="{E12AEC3B-56C3-4368-AF38-BFEADB8E4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1" name="AutoShape 9" descr="+">
          <a:extLst>
            <a:ext uri="{FF2B5EF4-FFF2-40B4-BE49-F238E27FC236}">
              <a16:creationId xmlns:a16="http://schemas.microsoft.com/office/drawing/2014/main" id="{C5B75FB9-9930-4D7D-AFD2-696BBEA03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2" name="AutoShape 7" descr="+">
          <a:extLst>
            <a:ext uri="{FF2B5EF4-FFF2-40B4-BE49-F238E27FC236}">
              <a16:creationId xmlns:a16="http://schemas.microsoft.com/office/drawing/2014/main" id="{8D6FD4F5-6A6D-4CC8-BF30-41EB1544FB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3" name="AutoShape 7" descr="+">
          <a:extLst>
            <a:ext uri="{FF2B5EF4-FFF2-40B4-BE49-F238E27FC236}">
              <a16:creationId xmlns:a16="http://schemas.microsoft.com/office/drawing/2014/main" id="{4BF0D64A-6E0B-4145-AEB7-6F07A15E5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4" name="AutoShape 7" descr="+">
          <a:extLst>
            <a:ext uri="{FF2B5EF4-FFF2-40B4-BE49-F238E27FC236}">
              <a16:creationId xmlns:a16="http://schemas.microsoft.com/office/drawing/2014/main" id="{3C048124-F085-4334-BEED-AA60B1EEC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5" name="AutoShape 9" descr="+">
          <a:extLst>
            <a:ext uri="{FF2B5EF4-FFF2-40B4-BE49-F238E27FC236}">
              <a16:creationId xmlns:a16="http://schemas.microsoft.com/office/drawing/2014/main" id="{F85F9A27-59B1-4E63-96EA-839E8E12F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6" name="AutoShape 10" descr="+">
          <a:extLst>
            <a:ext uri="{FF2B5EF4-FFF2-40B4-BE49-F238E27FC236}">
              <a16:creationId xmlns:a16="http://schemas.microsoft.com/office/drawing/2014/main" id="{ACBF8A6E-E211-42DA-A748-AE2C9DB2E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7" name="AutoShape 9" descr="+">
          <a:extLst>
            <a:ext uri="{FF2B5EF4-FFF2-40B4-BE49-F238E27FC236}">
              <a16:creationId xmlns:a16="http://schemas.microsoft.com/office/drawing/2014/main" id="{28AFC953-DBEF-4078-9CB9-0F40A2C65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8" name="AutoShape 9" descr="+">
          <a:extLst>
            <a:ext uri="{FF2B5EF4-FFF2-40B4-BE49-F238E27FC236}">
              <a16:creationId xmlns:a16="http://schemas.microsoft.com/office/drawing/2014/main" id="{A24A6C72-3B3D-4F8E-9AB2-3A2050257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99" name="AutoShape 10" descr="+">
          <a:extLst>
            <a:ext uri="{FF2B5EF4-FFF2-40B4-BE49-F238E27FC236}">
              <a16:creationId xmlns:a16="http://schemas.microsoft.com/office/drawing/2014/main" id="{FE72695B-553D-4F2F-8C50-6CA8A6B86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0" name="AutoShape 9" descr="+">
          <a:extLst>
            <a:ext uri="{FF2B5EF4-FFF2-40B4-BE49-F238E27FC236}">
              <a16:creationId xmlns:a16="http://schemas.microsoft.com/office/drawing/2014/main" id="{161F958C-4B3A-4241-82AA-04D6EF956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1" name="AutoShape 9" descr="+">
          <a:extLst>
            <a:ext uri="{FF2B5EF4-FFF2-40B4-BE49-F238E27FC236}">
              <a16:creationId xmlns:a16="http://schemas.microsoft.com/office/drawing/2014/main" id="{10D3D27E-3BBE-4E9B-AC4A-BAE8235308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2" name="AutoShape 7" descr="+">
          <a:extLst>
            <a:ext uri="{FF2B5EF4-FFF2-40B4-BE49-F238E27FC236}">
              <a16:creationId xmlns:a16="http://schemas.microsoft.com/office/drawing/2014/main" id="{6BB8145A-6A30-4C47-82F9-95DA1E99A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3" name="AutoShape 7" descr="+">
          <a:extLst>
            <a:ext uri="{FF2B5EF4-FFF2-40B4-BE49-F238E27FC236}">
              <a16:creationId xmlns:a16="http://schemas.microsoft.com/office/drawing/2014/main" id="{9E8DF807-7B48-42B0-9764-8CA30D7FE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4" name="AutoShape 7" descr="+">
          <a:extLst>
            <a:ext uri="{FF2B5EF4-FFF2-40B4-BE49-F238E27FC236}">
              <a16:creationId xmlns:a16="http://schemas.microsoft.com/office/drawing/2014/main" id="{7DFA005B-61CB-4F31-A2C0-B97B0EAD5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5" name="AutoShape 7" descr="+">
          <a:extLst>
            <a:ext uri="{FF2B5EF4-FFF2-40B4-BE49-F238E27FC236}">
              <a16:creationId xmlns:a16="http://schemas.microsoft.com/office/drawing/2014/main" id="{53BEE4D8-1ABB-4309-9C77-9F258B44C6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6" name="AutoShape 7" descr="+">
          <a:extLst>
            <a:ext uri="{FF2B5EF4-FFF2-40B4-BE49-F238E27FC236}">
              <a16:creationId xmlns:a16="http://schemas.microsoft.com/office/drawing/2014/main" id="{9029B0B0-CCAD-436F-A032-9460252FB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7" name="AutoShape 7" descr="+">
          <a:extLst>
            <a:ext uri="{FF2B5EF4-FFF2-40B4-BE49-F238E27FC236}">
              <a16:creationId xmlns:a16="http://schemas.microsoft.com/office/drawing/2014/main" id="{093F4045-9E3E-4458-BF9B-36E4851A6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8" name="AutoShape 10" descr="+">
          <a:extLst>
            <a:ext uri="{FF2B5EF4-FFF2-40B4-BE49-F238E27FC236}">
              <a16:creationId xmlns:a16="http://schemas.microsoft.com/office/drawing/2014/main" id="{B6892255-7A79-4229-B28B-92C5BB7EC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9" name="AutoShape 7" descr="+">
          <a:extLst>
            <a:ext uri="{FF2B5EF4-FFF2-40B4-BE49-F238E27FC236}">
              <a16:creationId xmlns:a16="http://schemas.microsoft.com/office/drawing/2014/main" id="{C1A0C41F-94A8-457B-AE69-8B3DDD820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0" name="AutoShape 10" descr="+">
          <a:extLst>
            <a:ext uri="{FF2B5EF4-FFF2-40B4-BE49-F238E27FC236}">
              <a16:creationId xmlns:a16="http://schemas.microsoft.com/office/drawing/2014/main" id="{F6148BD2-1D26-4CE9-AD4A-6B940B7078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1" name="AutoShape 9" descr="+">
          <a:extLst>
            <a:ext uri="{FF2B5EF4-FFF2-40B4-BE49-F238E27FC236}">
              <a16:creationId xmlns:a16="http://schemas.microsoft.com/office/drawing/2014/main" id="{1560D40B-A0E6-4A6F-BDA8-60588330F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2" name="AutoShape 9" descr="+">
          <a:extLst>
            <a:ext uri="{FF2B5EF4-FFF2-40B4-BE49-F238E27FC236}">
              <a16:creationId xmlns:a16="http://schemas.microsoft.com/office/drawing/2014/main" id="{20C28776-1791-4415-8203-27D5E1103C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3" name="AutoShape 10" descr="+">
          <a:extLst>
            <a:ext uri="{FF2B5EF4-FFF2-40B4-BE49-F238E27FC236}">
              <a16:creationId xmlns:a16="http://schemas.microsoft.com/office/drawing/2014/main" id="{5FA8680C-13DA-4D13-B689-A0D9FF796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4" name="AutoShape 9" descr="+">
          <a:extLst>
            <a:ext uri="{FF2B5EF4-FFF2-40B4-BE49-F238E27FC236}">
              <a16:creationId xmlns:a16="http://schemas.microsoft.com/office/drawing/2014/main" id="{1A545A2B-D45C-4C05-9A19-7B1FDDB1EE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5" name="AutoShape 9" descr="+">
          <a:extLst>
            <a:ext uri="{FF2B5EF4-FFF2-40B4-BE49-F238E27FC236}">
              <a16:creationId xmlns:a16="http://schemas.microsoft.com/office/drawing/2014/main" id="{7907D611-8F92-43C8-B494-A5B94EB63B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6" name="AutoShape 10" descr="+">
          <a:extLst>
            <a:ext uri="{FF2B5EF4-FFF2-40B4-BE49-F238E27FC236}">
              <a16:creationId xmlns:a16="http://schemas.microsoft.com/office/drawing/2014/main" id="{257682E1-4806-4F3C-A647-2B14A33DC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7" name="AutoShape 9" descr="+">
          <a:extLst>
            <a:ext uri="{FF2B5EF4-FFF2-40B4-BE49-F238E27FC236}">
              <a16:creationId xmlns:a16="http://schemas.microsoft.com/office/drawing/2014/main" id="{9C86F607-F338-4C92-85BC-7DA01A947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8" name="AutoShape 7" descr="+">
          <a:extLst>
            <a:ext uri="{FF2B5EF4-FFF2-40B4-BE49-F238E27FC236}">
              <a16:creationId xmlns:a16="http://schemas.microsoft.com/office/drawing/2014/main" id="{C6814365-AFD7-45DF-AA31-4BA8CB895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9" name="AutoShape 10" descr="+">
          <a:extLst>
            <a:ext uri="{FF2B5EF4-FFF2-40B4-BE49-F238E27FC236}">
              <a16:creationId xmlns:a16="http://schemas.microsoft.com/office/drawing/2014/main" id="{6B35922F-69CF-4C61-A1CC-26BCFEC3AD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0" name="AutoShape 9" descr="+">
          <a:extLst>
            <a:ext uri="{FF2B5EF4-FFF2-40B4-BE49-F238E27FC236}">
              <a16:creationId xmlns:a16="http://schemas.microsoft.com/office/drawing/2014/main" id="{99C4D8DA-A10A-4360-878A-F1A1CBE86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1" name="AutoShape 9" descr="+">
          <a:extLst>
            <a:ext uri="{FF2B5EF4-FFF2-40B4-BE49-F238E27FC236}">
              <a16:creationId xmlns:a16="http://schemas.microsoft.com/office/drawing/2014/main" id="{F160CABF-AD88-4618-B595-5EAD5344E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2" name="AutoShape 10" descr="+">
          <a:extLst>
            <a:ext uri="{FF2B5EF4-FFF2-40B4-BE49-F238E27FC236}">
              <a16:creationId xmlns:a16="http://schemas.microsoft.com/office/drawing/2014/main" id="{FDE6D383-1D26-4730-9B75-5873B2480D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3" name="AutoShape 9" descr="+">
          <a:extLst>
            <a:ext uri="{FF2B5EF4-FFF2-40B4-BE49-F238E27FC236}">
              <a16:creationId xmlns:a16="http://schemas.microsoft.com/office/drawing/2014/main" id="{7E37D2D0-6441-4F98-AB87-54E2A1C56F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4" name="AutoShape 7" descr="+">
          <a:extLst>
            <a:ext uri="{FF2B5EF4-FFF2-40B4-BE49-F238E27FC236}">
              <a16:creationId xmlns:a16="http://schemas.microsoft.com/office/drawing/2014/main" id="{8FFD0331-EE47-452C-A428-B02D48D8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5" name="AutoShape 7" descr="+">
          <a:extLst>
            <a:ext uri="{FF2B5EF4-FFF2-40B4-BE49-F238E27FC236}">
              <a16:creationId xmlns:a16="http://schemas.microsoft.com/office/drawing/2014/main" id="{995F0818-EBDA-4785-BF37-27EB45950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6" name="AutoShape 10" descr="+">
          <a:extLst>
            <a:ext uri="{FF2B5EF4-FFF2-40B4-BE49-F238E27FC236}">
              <a16:creationId xmlns:a16="http://schemas.microsoft.com/office/drawing/2014/main" id="{32083663-ED8D-4712-82DE-99F680A1D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7" name="AutoShape 9" descr="+">
          <a:extLst>
            <a:ext uri="{FF2B5EF4-FFF2-40B4-BE49-F238E27FC236}">
              <a16:creationId xmlns:a16="http://schemas.microsoft.com/office/drawing/2014/main" id="{F3B5DCCB-DB94-497C-A989-51BB75256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8" name="AutoShape 9" descr="+">
          <a:extLst>
            <a:ext uri="{FF2B5EF4-FFF2-40B4-BE49-F238E27FC236}">
              <a16:creationId xmlns:a16="http://schemas.microsoft.com/office/drawing/2014/main" id="{4770AA91-EFE0-40D5-AFED-86358561A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9" name="AutoShape 7" descr="+">
          <a:extLst>
            <a:ext uri="{FF2B5EF4-FFF2-40B4-BE49-F238E27FC236}">
              <a16:creationId xmlns:a16="http://schemas.microsoft.com/office/drawing/2014/main" id="{D21CE660-7D5A-453B-8647-10A2033A6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0" name="AutoShape 7" descr="+">
          <a:extLst>
            <a:ext uri="{FF2B5EF4-FFF2-40B4-BE49-F238E27FC236}">
              <a16:creationId xmlns:a16="http://schemas.microsoft.com/office/drawing/2014/main" id="{9DBA9F9D-415C-4C48-9ED0-C50B5A069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31" name="AutoShape 7" descr="+">
          <a:extLst>
            <a:ext uri="{FF2B5EF4-FFF2-40B4-BE49-F238E27FC236}">
              <a16:creationId xmlns:a16="http://schemas.microsoft.com/office/drawing/2014/main" id="{F458D475-0BCF-4D5E-8408-DA299225F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2" name="AutoShape 10" descr="+">
          <a:extLst>
            <a:ext uri="{FF2B5EF4-FFF2-40B4-BE49-F238E27FC236}">
              <a16:creationId xmlns:a16="http://schemas.microsoft.com/office/drawing/2014/main" id="{060DB143-43B9-430D-A08F-9297D5421D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3" name="AutoShape 9" descr="+">
          <a:extLst>
            <a:ext uri="{FF2B5EF4-FFF2-40B4-BE49-F238E27FC236}">
              <a16:creationId xmlns:a16="http://schemas.microsoft.com/office/drawing/2014/main" id="{28BD6FB3-082B-4856-9308-642C01AD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4" name="AutoShape 9" descr="+">
          <a:extLst>
            <a:ext uri="{FF2B5EF4-FFF2-40B4-BE49-F238E27FC236}">
              <a16:creationId xmlns:a16="http://schemas.microsoft.com/office/drawing/2014/main" id="{575E6D94-E6AA-46DE-84A9-4A2F01259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5" name="AutoShape 10" descr="+">
          <a:extLst>
            <a:ext uri="{FF2B5EF4-FFF2-40B4-BE49-F238E27FC236}">
              <a16:creationId xmlns:a16="http://schemas.microsoft.com/office/drawing/2014/main" id="{8247AEF9-D6F0-4A64-BEA5-53B57A0A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6" name="AutoShape 9" descr="+">
          <a:extLst>
            <a:ext uri="{FF2B5EF4-FFF2-40B4-BE49-F238E27FC236}">
              <a16:creationId xmlns:a16="http://schemas.microsoft.com/office/drawing/2014/main" id="{6FFABFFD-2453-48B4-877A-A0A0782355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7" name="AutoShape 7" descr="+">
          <a:extLst>
            <a:ext uri="{FF2B5EF4-FFF2-40B4-BE49-F238E27FC236}">
              <a16:creationId xmlns:a16="http://schemas.microsoft.com/office/drawing/2014/main" id="{70BE9D42-563C-467B-B4F0-09B14FB9B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8" name="AutoShape 10" descr="+">
          <a:extLst>
            <a:ext uri="{FF2B5EF4-FFF2-40B4-BE49-F238E27FC236}">
              <a16:creationId xmlns:a16="http://schemas.microsoft.com/office/drawing/2014/main" id="{19C7EE88-C511-402D-994D-4D1E569D6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9" name="AutoShape 9" descr="+">
          <a:extLst>
            <a:ext uri="{FF2B5EF4-FFF2-40B4-BE49-F238E27FC236}">
              <a16:creationId xmlns:a16="http://schemas.microsoft.com/office/drawing/2014/main" id="{52BAB1D0-10D5-43D7-A3A3-462527130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0" name="AutoShape 9" descr="+">
          <a:extLst>
            <a:ext uri="{FF2B5EF4-FFF2-40B4-BE49-F238E27FC236}">
              <a16:creationId xmlns:a16="http://schemas.microsoft.com/office/drawing/2014/main" id="{BB4F11A7-C030-48B1-8583-F24970817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1" name="AutoShape 7" descr="+">
          <a:extLst>
            <a:ext uri="{FF2B5EF4-FFF2-40B4-BE49-F238E27FC236}">
              <a16:creationId xmlns:a16="http://schemas.microsoft.com/office/drawing/2014/main" id="{ABB2ECB8-9CDA-440A-B601-F3F605220E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2" name="AutoShape 7" descr="+">
          <a:extLst>
            <a:ext uri="{FF2B5EF4-FFF2-40B4-BE49-F238E27FC236}">
              <a16:creationId xmlns:a16="http://schemas.microsoft.com/office/drawing/2014/main" id="{ED93FAC5-2493-4619-BE57-14EC7A226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3" name="AutoShape 7" descr="+">
          <a:extLst>
            <a:ext uri="{FF2B5EF4-FFF2-40B4-BE49-F238E27FC236}">
              <a16:creationId xmlns:a16="http://schemas.microsoft.com/office/drawing/2014/main" id="{20E512C6-A612-4416-BC5F-76668ABA8A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4" name="AutoShape 10" descr="+">
          <a:extLst>
            <a:ext uri="{FF2B5EF4-FFF2-40B4-BE49-F238E27FC236}">
              <a16:creationId xmlns:a16="http://schemas.microsoft.com/office/drawing/2014/main" id="{046A2285-FC57-4FC1-B7C0-4E59BCF44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5" name="AutoShape 9" descr="+">
          <a:extLst>
            <a:ext uri="{FF2B5EF4-FFF2-40B4-BE49-F238E27FC236}">
              <a16:creationId xmlns:a16="http://schemas.microsoft.com/office/drawing/2014/main" id="{69FAA4F4-00AF-44C2-BB09-2AD8BD0B7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6" name="AutoShape 9" descr="+">
          <a:extLst>
            <a:ext uri="{FF2B5EF4-FFF2-40B4-BE49-F238E27FC236}">
              <a16:creationId xmlns:a16="http://schemas.microsoft.com/office/drawing/2014/main" id="{467911E5-2E98-4376-9F29-F5D0E289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7" name="AutoShape 10" descr="+">
          <a:extLst>
            <a:ext uri="{FF2B5EF4-FFF2-40B4-BE49-F238E27FC236}">
              <a16:creationId xmlns:a16="http://schemas.microsoft.com/office/drawing/2014/main" id="{D05BC400-EFE7-41F2-BB8B-513C6DF52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8" name="AutoShape 9" descr="+">
          <a:extLst>
            <a:ext uri="{FF2B5EF4-FFF2-40B4-BE49-F238E27FC236}">
              <a16:creationId xmlns:a16="http://schemas.microsoft.com/office/drawing/2014/main" id="{021E84F9-A8E9-49B1-A85F-D3C540D56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9" name="AutoShape 9" descr="+">
          <a:extLst>
            <a:ext uri="{FF2B5EF4-FFF2-40B4-BE49-F238E27FC236}">
              <a16:creationId xmlns:a16="http://schemas.microsoft.com/office/drawing/2014/main" id="{F2F50167-431B-4FD4-B568-997F4B12D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0" name="AutoShape 10" descr="+">
          <a:extLst>
            <a:ext uri="{FF2B5EF4-FFF2-40B4-BE49-F238E27FC236}">
              <a16:creationId xmlns:a16="http://schemas.microsoft.com/office/drawing/2014/main" id="{74BBF076-B09A-470D-9D7F-7C2EEC256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1" name="AutoShape 9" descr="+">
          <a:extLst>
            <a:ext uri="{FF2B5EF4-FFF2-40B4-BE49-F238E27FC236}">
              <a16:creationId xmlns:a16="http://schemas.microsoft.com/office/drawing/2014/main" id="{B505CEAB-D240-419C-BDD1-469AA0B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2" name="AutoShape 7" descr="+">
          <a:extLst>
            <a:ext uri="{FF2B5EF4-FFF2-40B4-BE49-F238E27FC236}">
              <a16:creationId xmlns:a16="http://schemas.microsoft.com/office/drawing/2014/main" id="{83D56E27-5303-406A-B1C2-BAC2CC72F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3" name="AutoShape 10" descr="+">
          <a:extLst>
            <a:ext uri="{FF2B5EF4-FFF2-40B4-BE49-F238E27FC236}">
              <a16:creationId xmlns:a16="http://schemas.microsoft.com/office/drawing/2014/main" id="{BB6F5F7D-44C2-4CBC-8C21-DCE992F09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4" name="AutoShape 9" descr="+">
          <a:extLst>
            <a:ext uri="{FF2B5EF4-FFF2-40B4-BE49-F238E27FC236}">
              <a16:creationId xmlns:a16="http://schemas.microsoft.com/office/drawing/2014/main" id="{B46E0AD3-32E2-4BDD-9EC5-4838DE202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5" name="AutoShape 9" descr="+">
          <a:extLst>
            <a:ext uri="{FF2B5EF4-FFF2-40B4-BE49-F238E27FC236}">
              <a16:creationId xmlns:a16="http://schemas.microsoft.com/office/drawing/2014/main" id="{4337D2BA-CAE5-4BD1-BB25-F808AC6B6D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6" name="AutoShape 10" descr="+">
          <a:extLst>
            <a:ext uri="{FF2B5EF4-FFF2-40B4-BE49-F238E27FC236}">
              <a16:creationId xmlns:a16="http://schemas.microsoft.com/office/drawing/2014/main" id="{62AD52A8-C4D8-436D-978C-2B68359A9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7" name="AutoShape 9" descr="+">
          <a:extLst>
            <a:ext uri="{FF2B5EF4-FFF2-40B4-BE49-F238E27FC236}">
              <a16:creationId xmlns:a16="http://schemas.microsoft.com/office/drawing/2014/main" id="{E87571CA-E6D4-4A9D-A1CE-66EC2D02B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8" name="AutoShape 7" descr="+">
          <a:extLst>
            <a:ext uri="{FF2B5EF4-FFF2-40B4-BE49-F238E27FC236}">
              <a16:creationId xmlns:a16="http://schemas.microsoft.com/office/drawing/2014/main" id="{BF8D362D-CD1E-4DB0-B2DC-37D07E75B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9" name="AutoShape 7" descr="+">
          <a:extLst>
            <a:ext uri="{FF2B5EF4-FFF2-40B4-BE49-F238E27FC236}">
              <a16:creationId xmlns:a16="http://schemas.microsoft.com/office/drawing/2014/main" id="{0AB356E8-3048-44BF-867C-EC9D2A958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0" name="AutoShape 10" descr="+">
          <a:extLst>
            <a:ext uri="{FF2B5EF4-FFF2-40B4-BE49-F238E27FC236}">
              <a16:creationId xmlns:a16="http://schemas.microsoft.com/office/drawing/2014/main" id="{5D6DC626-FAD9-46C6-B4CA-CC6B82E0C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1" name="AutoShape 9" descr="+">
          <a:extLst>
            <a:ext uri="{FF2B5EF4-FFF2-40B4-BE49-F238E27FC236}">
              <a16:creationId xmlns:a16="http://schemas.microsoft.com/office/drawing/2014/main" id="{A15BB8A7-F419-456C-B306-F4DC69A65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2" name="AutoShape 9" descr="+">
          <a:extLst>
            <a:ext uri="{FF2B5EF4-FFF2-40B4-BE49-F238E27FC236}">
              <a16:creationId xmlns:a16="http://schemas.microsoft.com/office/drawing/2014/main" id="{1B384979-3BB2-47FF-80B4-35EEC98B7C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3" name="AutoShape 7" descr="+">
          <a:extLst>
            <a:ext uri="{FF2B5EF4-FFF2-40B4-BE49-F238E27FC236}">
              <a16:creationId xmlns:a16="http://schemas.microsoft.com/office/drawing/2014/main" id="{BB8F0245-4CAA-48B5-BA3A-06AE5D15D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4" name="AutoShape 7" descr="+">
          <a:extLst>
            <a:ext uri="{FF2B5EF4-FFF2-40B4-BE49-F238E27FC236}">
              <a16:creationId xmlns:a16="http://schemas.microsoft.com/office/drawing/2014/main" id="{CE543E13-7029-4010-91BF-CD6105955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5" name="AutoShape 7" descr="+">
          <a:extLst>
            <a:ext uri="{FF2B5EF4-FFF2-40B4-BE49-F238E27FC236}">
              <a16:creationId xmlns:a16="http://schemas.microsoft.com/office/drawing/2014/main" id="{0353F082-1CBC-4AE4-882F-4231727FD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6" name="AutoShape 7" descr="+">
          <a:extLst>
            <a:ext uri="{FF2B5EF4-FFF2-40B4-BE49-F238E27FC236}">
              <a16:creationId xmlns:a16="http://schemas.microsoft.com/office/drawing/2014/main" id="{6B5B5163-3409-455C-95A6-A40EAEC758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7" name="AutoShape 7" descr="+">
          <a:extLst>
            <a:ext uri="{FF2B5EF4-FFF2-40B4-BE49-F238E27FC236}">
              <a16:creationId xmlns:a16="http://schemas.microsoft.com/office/drawing/2014/main" id="{96F91366-140B-4E4F-917C-73468F02E2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8" name="AutoShape 10" descr="+">
          <a:extLst>
            <a:ext uri="{FF2B5EF4-FFF2-40B4-BE49-F238E27FC236}">
              <a16:creationId xmlns:a16="http://schemas.microsoft.com/office/drawing/2014/main" id="{81071CA6-BC84-4B13-8EDB-239EE32D7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9" name="AutoShape 9" descr="+">
          <a:extLst>
            <a:ext uri="{FF2B5EF4-FFF2-40B4-BE49-F238E27FC236}">
              <a16:creationId xmlns:a16="http://schemas.microsoft.com/office/drawing/2014/main" id="{038B3B50-5238-42D5-B171-465A50EFD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0" name="AutoShape 9" descr="+">
          <a:extLst>
            <a:ext uri="{FF2B5EF4-FFF2-40B4-BE49-F238E27FC236}">
              <a16:creationId xmlns:a16="http://schemas.microsoft.com/office/drawing/2014/main" id="{63770BAB-8990-48BA-82C9-507710CDB7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1" name="AutoShape 10" descr="+">
          <a:extLst>
            <a:ext uri="{FF2B5EF4-FFF2-40B4-BE49-F238E27FC236}">
              <a16:creationId xmlns:a16="http://schemas.microsoft.com/office/drawing/2014/main" id="{FAE6DBDF-D140-464E-91C4-29638B7878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2" name="AutoShape 9" descr="+">
          <a:extLst>
            <a:ext uri="{FF2B5EF4-FFF2-40B4-BE49-F238E27FC236}">
              <a16:creationId xmlns:a16="http://schemas.microsoft.com/office/drawing/2014/main" id="{4F2EF36F-9E61-40BE-94E5-A462DCE509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3" name="AutoShape 7" descr="+">
          <a:extLst>
            <a:ext uri="{FF2B5EF4-FFF2-40B4-BE49-F238E27FC236}">
              <a16:creationId xmlns:a16="http://schemas.microsoft.com/office/drawing/2014/main" id="{BEC57AF7-BA49-45C4-BC9B-DC8BE758D4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4" name="AutoShape 10" descr="+">
          <a:extLst>
            <a:ext uri="{FF2B5EF4-FFF2-40B4-BE49-F238E27FC236}">
              <a16:creationId xmlns:a16="http://schemas.microsoft.com/office/drawing/2014/main" id="{AF6D777A-DDC4-4243-B27C-59A724722E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5" name="AutoShape 9" descr="+">
          <a:extLst>
            <a:ext uri="{FF2B5EF4-FFF2-40B4-BE49-F238E27FC236}">
              <a16:creationId xmlns:a16="http://schemas.microsoft.com/office/drawing/2014/main" id="{582F177F-DD5D-45F8-961F-F8961337C4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6" name="AutoShape 9" descr="+">
          <a:extLst>
            <a:ext uri="{FF2B5EF4-FFF2-40B4-BE49-F238E27FC236}">
              <a16:creationId xmlns:a16="http://schemas.microsoft.com/office/drawing/2014/main" id="{EB8CE3FA-45BD-44BD-8413-C892115BC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7" name="AutoShape 7" descr="+">
          <a:extLst>
            <a:ext uri="{FF2B5EF4-FFF2-40B4-BE49-F238E27FC236}">
              <a16:creationId xmlns:a16="http://schemas.microsoft.com/office/drawing/2014/main" id="{BE8A6A95-9FC3-4B78-A3FF-E3CF414D02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8" name="AutoShape 7" descr="+">
          <a:extLst>
            <a:ext uri="{FF2B5EF4-FFF2-40B4-BE49-F238E27FC236}">
              <a16:creationId xmlns:a16="http://schemas.microsoft.com/office/drawing/2014/main" id="{792FC6EB-6876-4FF3-AA77-7BE91121F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9" name="AutoShape 7" descr="+">
          <a:extLst>
            <a:ext uri="{FF2B5EF4-FFF2-40B4-BE49-F238E27FC236}">
              <a16:creationId xmlns:a16="http://schemas.microsoft.com/office/drawing/2014/main" id="{1B0C5F9D-2769-4A02-A345-DA4AB9426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0" name="AutoShape 10" descr="+">
          <a:extLst>
            <a:ext uri="{FF2B5EF4-FFF2-40B4-BE49-F238E27FC236}">
              <a16:creationId xmlns:a16="http://schemas.microsoft.com/office/drawing/2014/main" id="{726666E9-7F52-4E72-B70D-FE33F429C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1" name="AutoShape 9" descr="+">
          <a:extLst>
            <a:ext uri="{FF2B5EF4-FFF2-40B4-BE49-F238E27FC236}">
              <a16:creationId xmlns:a16="http://schemas.microsoft.com/office/drawing/2014/main" id="{A2DFC10B-FCBC-4760-8548-B98FB67EA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2" name="AutoShape 9" descr="+">
          <a:extLst>
            <a:ext uri="{FF2B5EF4-FFF2-40B4-BE49-F238E27FC236}">
              <a16:creationId xmlns:a16="http://schemas.microsoft.com/office/drawing/2014/main" id="{B080E4F3-CE8C-4B67-9E3A-B05F6AC9B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3" name="AutoShape 10" descr="+">
          <a:extLst>
            <a:ext uri="{FF2B5EF4-FFF2-40B4-BE49-F238E27FC236}">
              <a16:creationId xmlns:a16="http://schemas.microsoft.com/office/drawing/2014/main" id="{3E336442-0F9C-4D7F-83C2-8809A837A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4" name="AutoShape 9" descr="+">
          <a:extLst>
            <a:ext uri="{FF2B5EF4-FFF2-40B4-BE49-F238E27FC236}">
              <a16:creationId xmlns:a16="http://schemas.microsoft.com/office/drawing/2014/main" id="{F98DB725-4B95-400B-811F-9DFE8C280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5" name="AutoShape 9" descr="+">
          <a:extLst>
            <a:ext uri="{FF2B5EF4-FFF2-40B4-BE49-F238E27FC236}">
              <a16:creationId xmlns:a16="http://schemas.microsoft.com/office/drawing/2014/main" id="{B1162097-3031-4D1E-BF6C-2D66B4193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6" name="AutoShape 10" descr="+">
          <a:extLst>
            <a:ext uri="{FF2B5EF4-FFF2-40B4-BE49-F238E27FC236}">
              <a16:creationId xmlns:a16="http://schemas.microsoft.com/office/drawing/2014/main" id="{8DBA6B83-F246-4C8B-9494-BFD4CD2B8E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7" name="AutoShape 9" descr="+">
          <a:extLst>
            <a:ext uri="{FF2B5EF4-FFF2-40B4-BE49-F238E27FC236}">
              <a16:creationId xmlns:a16="http://schemas.microsoft.com/office/drawing/2014/main" id="{753711E2-0148-4637-B312-C38685BE3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8" name="AutoShape 7" descr="+">
          <a:extLst>
            <a:ext uri="{FF2B5EF4-FFF2-40B4-BE49-F238E27FC236}">
              <a16:creationId xmlns:a16="http://schemas.microsoft.com/office/drawing/2014/main" id="{273B706E-9646-476D-87ED-B08EA265CE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9" name="AutoShape 10" descr="+">
          <a:extLst>
            <a:ext uri="{FF2B5EF4-FFF2-40B4-BE49-F238E27FC236}">
              <a16:creationId xmlns:a16="http://schemas.microsoft.com/office/drawing/2014/main" id="{743B9E07-9B6F-4E61-8F72-C8FFD1A2D6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0" name="AutoShape 9" descr="+">
          <a:extLst>
            <a:ext uri="{FF2B5EF4-FFF2-40B4-BE49-F238E27FC236}">
              <a16:creationId xmlns:a16="http://schemas.microsoft.com/office/drawing/2014/main" id="{2404DC2C-C72E-4FD6-BC02-271290AF1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1" name="AutoShape 9" descr="+">
          <a:extLst>
            <a:ext uri="{FF2B5EF4-FFF2-40B4-BE49-F238E27FC236}">
              <a16:creationId xmlns:a16="http://schemas.microsoft.com/office/drawing/2014/main" id="{DF404D60-3B6D-4AC2-8CB2-00F0EE152B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2" name="AutoShape 10" descr="+">
          <a:extLst>
            <a:ext uri="{FF2B5EF4-FFF2-40B4-BE49-F238E27FC236}">
              <a16:creationId xmlns:a16="http://schemas.microsoft.com/office/drawing/2014/main" id="{002E3F4C-D59E-42AD-82A8-CD7D7BDB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3" name="AutoShape 9" descr="+">
          <a:extLst>
            <a:ext uri="{FF2B5EF4-FFF2-40B4-BE49-F238E27FC236}">
              <a16:creationId xmlns:a16="http://schemas.microsoft.com/office/drawing/2014/main" id="{5419E4E6-E9DB-4118-B022-D5FAF0152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4" name="AutoShape 7" descr="+">
          <a:extLst>
            <a:ext uri="{FF2B5EF4-FFF2-40B4-BE49-F238E27FC236}">
              <a16:creationId xmlns:a16="http://schemas.microsoft.com/office/drawing/2014/main" id="{66397CA0-461A-4B7D-85FA-E029C270F3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5" name="AutoShape 7" descr="+">
          <a:extLst>
            <a:ext uri="{FF2B5EF4-FFF2-40B4-BE49-F238E27FC236}">
              <a16:creationId xmlns:a16="http://schemas.microsoft.com/office/drawing/2014/main" id="{D9E35584-B0FF-4D9E-BE1D-3EED3B8DE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6" name="AutoShape 10" descr="+">
          <a:extLst>
            <a:ext uri="{FF2B5EF4-FFF2-40B4-BE49-F238E27FC236}">
              <a16:creationId xmlns:a16="http://schemas.microsoft.com/office/drawing/2014/main" id="{A4BCC97F-3974-47FF-9DEA-5C4FB151D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7" name="AutoShape 9" descr="+">
          <a:extLst>
            <a:ext uri="{FF2B5EF4-FFF2-40B4-BE49-F238E27FC236}">
              <a16:creationId xmlns:a16="http://schemas.microsoft.com/office/drawing/2014/main" id="{687A1BC2-D927-413A-97B0-2BEB2EE6B0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8" name="AutoShape 9" descr="+">
          <a:extLst>
            <a:ext uri="{FF2B5EF4-FFF2-40B4-BE49-F238E27FC236}">
              <a16:creationId xmlns:a16="http://schemas.microsoft.com/office/drawing/2014/main" id="{20E1AE04-9AC5-4155-8FC3-5A2C39FC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9" name="AutoShape 7" descr="+">
          <a:extLst>
            <a:ext uri="{FF2B5EF4-FFF2-40B4-BE49-F238E27FC236}">
              <a16:creationId xmlns:a16="http://schemas.microsoft.com/office/drawing/2014/main" id="{F3747AD6-5843-4994-9866-D6B64081E2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0" name="AutoShape 7" descr="+">
          <a:extLst>
            <a:ext uri="{FF2B5EF4-FFF2-40B4-BE49-F238E27FC236}">
              <a16:creationId xmlns:a16="http://schemas.microsoft.com/office/drawing/2014/main" id="{60E736DE-AE5E-4186-8688-12725A69E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1" name="AutoShape 7" descr="+">
          <a:extLst>
            <a:ext uri="{FF2B5EF4-FFF2-40B4-BE49-F238E27FC236}">
              <a16:creationId xmlns:a16="http://schemas.microsoft.com/office/drawing/2014/main" id="{1530401A-5F31-4CBB-B464-C0C44DB571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2" name="AutoShape 7" descr="+">
          <a:extLst>
            <a:ext uri="{FF2B5EF4-FFF2-40B4-BE49-F238E27FC236}">
              <a16:creationId xmlns:a16="http://schemas.microsoft.com/office/drawing/2014/main" id="{8C6086F6-06A5-4F75-AB98-8A6F75D79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3" name="AutoShape 7" descr="+">
          <a:extLst>
            <a:ext uri="{FF2B5EF4-FFF2-40B4-BE49-F238E27FC236}">
              <a16:creationId xmlns:a16="http://schemas.microsoft.com/office/drawing/2014/main" id="{58D4AD13-8DE1-49DA-ACFA-59FA273719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4" name="AutoShape 10" descr="+">
          <a:extLst>
            <a:ext uri="{FF2B5EF4-FFF2-40B4-BE49-F238E27FC236}">
              <a16:creationId xmlns:a16="http://schemas.microsoft.com/office/drawing/2014/main" id="{FCE2990F-5AAB-4F47-9B19-26BB1F3E4F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5" name="AutoShape 9" descr="+">
          <a:extLst>
            <a:ext uri="{FF2B5EF4-FFF2-40B4-BE49-F238E27FC236}">
              <a16:creationId xmlns:a16="http://schemas.microsoft.com/office/drawing/2014/main" id="{54C5FF23-ED45-4D9D-941B-8706D32E8C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6" name="AutoShape 7" descr="+">
          <a:extLst>
            <a:ext uri="{FF2B5EF4-FFF2-40B4-BE49-F238E27FC236}">
              <a16:creationId xmlns:a16="http://schemas.microsoft.com/office/drawing/2014/main" id="{AFC16DD8-91A8-40B2-B801-CD6648C9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7" name="AutoShape 7" descr="+">
          <a:extLst>
            <a:ext uri="{FF2B5EF4-FFF2-40B4-BE49-F238E27FC236}">
              <a16:creationId xmlns:a16="http://schemas.microsoft.com/office/drawing/2014/main" id="{8D0586F1-2DCE-4F62-A8E8-315F112C49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8" name="AutoShape 7" descr="+">
          <a:extLst>
            <a:ext uri="{FF2B5EF4-FFF2-40B4-BE49-F238E27FC236}">
              <a16:creationId xmlns:a16="http://schemas.microsoft.com/office/drawing/2014/main" id="{3FFF0A45-2F0F-47CB-90F5-040A0782B5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9" name="AutoShape 9" descr="+">
          <a:extLst>
            <a:ext uri="{FF2B5EF4-FFF2-40B4-BE49-F238E27FC236}">
              <a16:creationId xmlns:a16="http://schemas.microsoft.com/office/drawing/2014/main" id="{DB73EEAB-89FF-4049-B0A0-F76B3097A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0" name="AutoShape 10" descr="+">
          <a:extLst>
            <a:ext uri="{FF2B5EF4-FFF2-40B4-BE49-F238E27FC236}">
              <a16:creationId xmlns:a16="http://schemas.microsoft.com/office/drawing/2014/main" id="{30543791-E9C9-4F2B-B411-C9072C4D3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1" name="AutoShape 9" descr="+">
          <a:extLst>
            <a:ext uri="{FF2B5EF4-FFF2-40B4-BE49-F238E27FC236}">
              <a16:creationId xmlns:a16="http://schemas.microsoft.com/office/drawing/2014/main" id="{F00AE0FC-E5F9-4D67-BE09-0A672F303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2" name="AutoShape 9" descr="+">
          <a:extLst>
            <a:ext uri="{FF2B5EF4-FFF2-40B4-BE49-F238E27FC236}">
              <a16:creationId xmlns:a16="http://schemas.microsoft.com/office/drawing/2014/main" id="{2CEC48DD-131C-48E9-A002-4F24C7443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3" name="AutoShape 10" descr="+">
          <a:extLst>
            <a:ext uri="{FF2B5EF4-FFF2-40B4-BE49-F238E27FC236}">
              <a16:creationId xmlns:a16="http://schemas.microsoft.com/office/drawing/2014/main" id="{A8B6398A-1476-41C4-986B-0857051EC4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4" name="AutoShape 9" descr="+">
          <a:extLst>
            <a:ext uri="{FF2B5EF4-FFF2-40B4-BE49-F238E27FC236}">
              <a16:creationId xmlns:a16="http://schemas.microsoft.com/office/drawing/2014/main" id="{4F01CAAD-02D3-4C0E-AF78-8CF96466B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5" name="AutoShape 9" descr="+">
          <a:extLst>
            <a:ext uri="{FF2B5EF4-FFF2-40B4-BE49-F238E27FC236}">
              <a16:creationId xmlns:a16="http://schemas.microsoft.com/office/drawing/2014/main" id="{5C8743AE-A3BE-4EBA-9B7F-96B9C3D676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6" name="AutoShape 7" descr="+">
          <a:extLst>
            <a:ext uri="{FF2B5EF4-FFF2-40B4-BE49-F238E27FC236}">
              <a16:creationId xmlns:a16="http://schemas.microsoft.com/office/drawing/2014/main" id="{2CF44D70-4558-4EDF-8BEB-7C569FF67F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7" name="AutoShape 7" descr="+">
          <a:extLst>
            <a:ext uri="{FF2B5EF4-FFF2-40B4-BE49-F238E27FC236}">
              <a16:creationId xmlns:a16="http://schemas.microsoft.com/office/drawing/2014/main" id="{FFFE120A-57AA-494C-AFBA-955B045C2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8" name="AutoShape 7" descr="+">
          <a:extLst>
            <a:ext uri="{FF2B5EF4-FFF2-40B4-BE49-F238E27FC236}">
              <a16:creationId xmlns:a16="http://schemas.microsoft.com/office/drawing/2014/main" id="{5F2AF223-B01B-47BC-82D0-97697C06C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9" name="AutoShape 7" descr="+">
          <a:extLst>
            <a:ext uri="{FF2B5EF4-FFF2-40B4-BE49-F238E27FC236}">
              <a16:creationId xmlns:a16="http://schemas.microsoft.com/office/drawing/2014/main" id="{A44F2EAA-CAA4-4470-B8CB-A01B4479AF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0" name="AutoShape 7" descr="+">
          <a:extLst>
            <a:ext uri="{FF2B5EF4-FFF2-40B4-BE49-F238E27FC236}">
              <a16:creationId xmlns:a16="http://schemas.microsoft.com/office/drawing/2014/main" id="{E5CCBE0F-B81A-423B-91BD-7CBC8E6F0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1" name="AutoShape 7" descr="+">
          <a:extLst>
            <a:ext uri="{FF2B5EF4-FFF2-40B4-BE49-F238E27FC236}">
              <a16:creationId xmlns:a16="http://schemas.microsoft.com/office/drawing/2014/main" id="{4B80C2CF-2336-4621-966F-0668B3811A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2" name="AutoShape 10" descr="+">
          <a:extLst>
            <a:ext uri="{FF2B5EF4-FFF2-40B4-BE49-F238E27FC236}">
              <a16:creationId xmlns:a16="http://schemas.microsoft.com/office/drawing/2014/main" id="{7B01C5B0-7034-4558-971D-5952261E61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3" name="AutoShape 7" descr="+">
          <a:extLst>
            <a:ext uri="{FF2B5EF4-FFF2-40B4-BE49-F238E27FC236}">
              <a16:creationId xmlns:a16="http://schemas.microsoft.com/office/drawing/2014/main" id="{7A27EE08-F1E5-46E5-9D42-793A4DF3A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4" name="AutoShape 10" descr="+">
          <a:extLst>
            <a:ext uri="{FF2B5EF4-FFF2-40B4-BE49-F238E27FC236}">
              <a16:creationId xmlns:a16="http://schemas.microsoft.com/office/drawing/2014/main" id="{CD2CA79F-914B-4FC3-96BE-20FB84B6C1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5" name="AutoShape 9" descr="+">
          <a:extLst>
            <a:ext uri="{FF2B5EF4-FFF2-40B4-BE49-F238E27FC236}">
              <a16:creationId xmlns:a16="http://schemas.microsoft.com/office/drawing/2014/main" id="{FECA50D6-E9D4-4909-B88B-3CA6811E1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6" name="AutoShape 9" descr="+">
          <a:extLst>
            <a:ext uri="{FF2B5EF4-FFF2-40B4-BE49-F238E27FC236}">
              <a16:creationId xmlns:a16="http://schemas.microsoft.com/office/drawing/2014/main" id="{7C73D241-77F9-4163-B735-DF76D91F0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7" name="AutoShape 10" descr="+">
          <a:extLst>
            <a:ext uri="{FF2B5EF4-FFF2-40B4-BE49-F238E27FC236}">
              <a16:creationId xmlns:a16="http://schemas.microsoft.com/office/drawing/2014/main" id="{3173A581-E072-49FC-8464-BDE7D6CA18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8" name="AutoShape 9" descr="+">
          <a:extLst>
            <a:ext uri="{FF2B5EF4-FFF2-40B4-BE49-F238E27FC236}">
              <a16:creationId xmlns:a16="http://schemas.microsoft.com/office/drawing/2014/main" id="{774CFE14-0EE4-4305-9165-4D94898D5C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9" name="AutoShape 7" descr="+">
          <a:extLst>
            <a:ext uri="{FF2B5EF4-FFF2-40B4-BE49-F238E27FC236}">
              <a16:creationId xmlns:a16="http://schemas.microsoft.com/office/drawing/2014/main" id="{18E5F3D4-3531-48A6-AAE6-07594D1F3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0" name="AutoShape 10" descr="+">
          <a:extLst>
            <a:ext uri="{FF2B5EF4-FFF2-40B4-BE49-F238E27FC236}">
              <a16:creationId xmlns:a16="http://schemas.microsoft.com/office/drawing/2014/main" id="{009F75BE-24BD-439D-9C6A-AE3E3A4806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1" name="AutoShape 9" descr="+">
          <a:extLst>
            <a:ext uri="{FF2B5EF4-FFF2-40B4-BE49-F238E27FC236}">
              <a16:creationId xmlns:a16="http://schemas.microsoft.com/office/drawing/2014/main" id="{7B4580D1-D6BE-4888-896E-03B63CCB91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2" name="AutoShape 9" descr="+">
          <a:extLst>
            <a:ext uri="{FF2B5EF4-FFF2-40B4-BE49-F238E27FC236}">
              <a16:creationId xmlns:a16="http://schemas.microsoft.com/office/drawing/2014/main" id="{5A6347B7-C833-4318-B6FF-F5507CD6B0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3" name="AutoShape 7" descr="+">
          <a:extLst>
            <a:ext uri="{FF2B5EF4-FFF2-40B4-BE49-F238E27FC236}">
              <a16:creationId xmlns:a16="http://schemas.microsoft.com/office/drawing/2014/main" id="{D74DE556-DDBF-448A-A016-ED9326B37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4" name="AutoShape 7" descr="+">
          <a:extLst>
            <a:ext uri="{FF2B5EF4-FFF2-40B4-BE49-F238E27FC236}">
              <a16:creationId xmlns:a16="http://schemas.microsoft.com/office/drawing/2014/main" id="{9533EEE1-ED38-41CD-A3D6-BAFAD07AB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5" name="AutoShape 10" descr="+">
          <a:extLst>
            <a:ext uri="{FF2B5EF4-FFF2-40B4-BE49-F238E27FC236}">
              <a16:creationId xmlns:a16="http://schemas.microsoft.com/office/drawing/2014/main" id="{811DF068-43CB-42CF-B1F4-D9BEC6FB9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6" name="AutoShape 9" descr="+">
          <a:extLst>
            <a:ext uri="{FF2B5EF4-FFF2-40B4-BE49-F238E27FC236}">
              <a16:creationId xmlns:a16="http://schemas.microsoft.com/office/drawing/2014/main" id="{E935F576-C378-4C15-88D5-ABCDDA68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7" name="AutoShape 9" descr="+">
          <a:extLst>
            <a:ext uri="{FF2B5EF4-FFF2-40B4-BE49-F238E27FC236}">
              <a16:creationId xmlns:a16="http://schemas.microsoft.com/office/drawing/2014/main" id="{A062B066-7452-4754-80FD-1B8BCFA1C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8" name="AutoShape 10" descr="+">
          <a:extLst>
            <a:ext uri="{FF2B5EF4-FFF2-40B4-BE49-F238E27FC236}">
              <a16:creationId xmlns:a16="http://schemas.microsoft.com/office/drawing/2014/main" id="{30410905-3F6E-49DE-94D5-25F06FE6D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9" name="AutoShape 9" descr="+">
          <a:extLst>
            <a:ext uri="{FF2B5EF4-FFF2-40B4-BE49-F238E27FC236}">
              <a16:creationId xmlns:a16="http://schemas.microsoft.com/office/drawing/2014/main" id="{6EC13A77-5911-484B-9F6E-62B595A777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0" name="AutoShape 7" descr="+">
          <a:extLst>
            <a:ext uri="{FF2B5EF4-FFF2-40B4-BE49-F238E27FC236}">
              <a16:creationId xmlns:a16="http://schemas.microsoft.com/office/drawing/2014/main" id="{3443E105-0661-4DCD-8DE5-88C9800DC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1" name="AutoShape 10" descr="+">
          <a:extLst>
            <a:ext uri="{FF2B5EF4-FFF2-40B4-BE49-F238E27FC236}">
              <a16:creationId xmlns:a16="http://schemas.microsoft.com/office/drawing/2014/main" id="{16B357D1-AF75-4393-B066-EE7A066BF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2" name="AutoShape 9" descr="+">
          <a:extLst>
            <a:ext uri="{FF2B5EF4-FFF2-40B4-BE49-F238E27FC236}">
              <a16:creationId xmlns:a16="http://schemas.microsoft.com/office/drawing/2014/main" id="{91224623-4EA1-494E-8A74-C376EB45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3" name="AutoShape 9" descr="+">
          <a:extLst>
            <a:ext uri="{FF2B5EF4-FFF2-40B4-BE49-F238E27FC236}">
              <a16:creationId xmlns:a16="http://schemas.microsoft.com/office/drawing/2014/main" id="{27738B52-15E5-4E7A-B501-9523CA38CC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4" name="AutoShape 7" descr="+">
          <a:extLst>
            <a:ext uri="{FF2B5EF4-FFF2-40B4-BE49-F238E27FC236}">
              <a16:creationId xmlns:a16="http://schemas.microsoft.com/office/drawing/2014/main" id="{36C89130-256E-4603-A266-9C62E285A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5" name="AutoShape 7" descr="+">
          <a:extLst>
            <a:ext uri="{FF2B5EF4-FFF2-40B4-BE49-F238E27FC236}">
              <a16:creationId xmlns:a16="http://schemas.microsoft.com/office/drawing/2014/main" id="{392B6E38-CB8C-4CE5-904E-B8D4256DB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6" name="AutoShape 7" descr="+">
          <a:extLst>
            <a:ext uri="{FF2B5EF4-FFF2-40B4-BE49-F238E27FC236}">
              <a16:creationId xmlns:a16="http://schemas.microsoft.com/office/drawing/2014/main" id="{86C389F1-E6C9-4BE9-A1C3-CC3C9327C2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7" name="AutoShape 10" descr="+">
          <a:extLst>
            <a:ext uri="{FF2B5EF4-FFF2-40B4-BE49-F238E27FC236}">
              <a16:creationId xmlns:a16="http://schemas.microsoft.com/office/drawing/2014/main" id="{D99E44FC-5D31-4AA4-8E77-F27FB75BE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8" name="AutoShape 9" descr="+">
          <a:extLst>
            <a:ext uri="{FF2B5EF4-FFF2-40B4-BE49-F238E27FC236}">
              <a16:creationId xmlns:a16="http://schemas.microsoft.com/office/drawing/2014/main" id="{0F6A1694-871B-4DEB-A2B5-83D8C437C3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9" name="AutoShape 9" descr="+">
          <a:extLst>
            <a:ext uri="{FF2B5EF4-FFF2-40B4-BE49-F238E27FC236}">
              <a16:creationId xmlns:a16="http://schemas.microsoft.com/office/drawing/2014/main" id="{EBF196E8-E6CF-4987-953B-CC736439AB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0" name="AutoShape 10" descr="+">
          <a:extLst>
            <a:ext uri="{FF2B5EF4-FFF2-40B4-BE49-F238E27FC236}">
              <a16:creationId xmlns:a16="http://schemas.microsoft.com/office/drawing/2014/main" id="{E72BD4FE-2F84-47D1-B82C-01FDD0E9A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1" name="AutoShape 9" descr="+">
          <a:extLst>
            <a:ext uri="{FF2B5EF4-FFF2-40B4-BE49-F238E27FC236}">
              <a16:creationId xmlns:a16="http://schemas.microsoft.com/office/drawing/2014/main" id="{7126E8F7-FAE0-4780-88CC-C0057151C2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2" name="AutoShape 7" descr="+">
          <a:extLst>
            <a:ext uri="{FF2B5EF4-FFF2-40B4-BE49-F238E27FC236}">
              <a16:creationId xmlns:a16="http://schemas.microsoft.com/office/drawing/2014/main" id="{B21F3210-91CE-411D-96D7-622A1CB587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3" name="AutoShape 10" descr="+">
          <a:extLst>
            <a:ext uri="{FF2B5EF4-FFF2-40B4-BE49-F238E27FC236}">
              <a16:creationId xmlns:a16="http://schemas.microsoft.com/office/drawing/2014/main" id="{9F944BAB-A12B-4D5F-B8B9-DBD98CCD67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4" name="AutoShape 9" descr="+">
          <a:extLst>
            <a:ext uri="{FF2B5EF4-FFF2-40B4-BE49-F238E27FC236}">
              <a16:creationId xmlns:a16="http://schemas.microsoft.com/office/drawing/2014/main" id="{2A4E3134-7EC1-44AE-A905-012D53B03E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5" name="AutoShape 9" descr="+">
          <a:extLst>
            <a:ext uri="{FF2B5EF4-FFF2-40B4-BE49-F238E27FC236}">
              <a16:creationId xmlns:a16="http://schemas.microsoft.com/office/drawing/2014/main" id="{AECF79F5-3732-410A-B345-A8B6854F4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6" name="AutoShape 7" descr="+">
          <a:extLst>
            <a:ext uri="{FF2B5EF4-FFF2-40B4-BE49-F238E27FC236}">
              <a16:creationId xmlns:a16="http://schemas.microsoft.com/office/drawing/2014/main" id="{68857683-9D74-4EEA-9C0A-E20673767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7" name="AutoShape 7" descr="+">
          <a:extLst>
            <a:ext uri="{FF2B5EF4-FFF2-40B4-BE49-F238E27FC236}">
              <a16:creationId xmlns:a16="http://schemas.microsoft.com/office/drawing/2014/main" id="{C669068C-1EF1-4C3B-B47F-AB26A2A7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8" name="AutoShape 7" descr="+">
          <a:extLst>
            <a:ext uri="{FF2B5EF4-FFF2-40B4-BE49-F238E27FC236}">
              <a16:creationId xmlns:a16="http://schemas.microsoft.com/office/drawing/2014/main" id="{F8D6D332-120A-499B-8265-E8F6786F2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9" name="AutoShape 10" descr="+">
          <a:extLst>
            <a:ext uri="{FF2B5EF4-FFF2-40B4-BE49-F238E27FC236}">
              <a16:creationId xmlns:a16="http://schemas.microsoft.com/office/drawing/2014/main" id="{505EBE6E-01CC-4D21-9CA7-A097AE264E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0" name="AutoShape 9" descr="+">
          <a:extLst>
            <a:ext uri="{FF2B5EF4-FFF2-40B4-BE49-F238E27FC236}">
              <a16:creationId xmlns:a16="http://schemas.microsoft.com/office/drawing/2014/main" id="{FCFB7A45-4864-42AD-A5C0-FBF43EF27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1" name="AutoShape 9" descr="+">
          <a:extLst>
            <a:ext uri="{FF2B5EF4-FFF2-40B4-BE49-F238E27FC236}">
              <a16:creationId xmlns:a16="http://schemas.microsoft.com/office/drawing/2014/main" id="{CCFD2545-12C9-4636-8499-1D355474CA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2" name="AutoShape 10" descr="+">
          <a:extLst>
            <a:ext uri="{FF2B5EF4-FFF2-40B4-BE49-F238E27FC236}">
              <a16:creationId xmlns:a16="http://schemas.microsoft.com/office/drawing/2014/main" id="{2F0A7C54-B2A4-4B86-AB22-EE811394C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3" name="AutoShape 9" descr="+">
          <a:extLst>
            <a:ext uri="{FF2B5EF4-FFF2-40B4-BE49-F238E27FC236}">
              <a16:creationId xmlns:a16="http://schemas.microsoft.com/office/drawing/2014/main" id="{A1382DBD-D244-4DB3-96B5-6882A66F6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4" name="AutoShape 7" descr="+">
          <a:extLst>
            <a:ext uri="{FF2B5EF4-FFF2-40B4-BE49-F238E27FC236}">
              <a16:creationId xmlns:a16="http://schemas.microsoft.com/office/drawing/2014/main" id="{4A712E5D-B069-4A2A-9820-2CA659FC4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5" name="AutoShape 10" descr="+">
          <a:extLst>
            <a:ext uri="{FF2B5EF4-FFF2-40B4-BE49-F238E27FC236}">
              <a16:creationId xmlns:a16="http://schemas.microsoft.com/office/drawing/2014/main" id="{309BA049-6C0E-4870-8AF9-5348463184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6" name="AutoShape 9" descr="+">
          <a:extLst>
            <a:ext uri="{FF2B5EF4-FFF2-40B4-BE49-F238E27FC236}">
              <a16:creationId xmlns:a16="http://schemas.microsoft.com/office/drawing/2014/main" id="{BBA1F5DC-6201-40C3-BF7B-D0EAB05BA4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7" name="AutoShape 9" descr="+">
          <a:extLst>
            <a:ext uri="{FF2B5EF4-FFF2-40B4-BE49-F238E27FC236}">
              <a16:creationId xmlns:a16="http://schemas.microsoft.com/office/drawing/2014/main" id="{46C847C9-6162-4548-B262-85408A9D8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8" name="AutoShape 7" descr="+">
          <a:extLst>
            <a:ext uri="{FF2B5EF4-FFF2-40B4-BE49-F238E27FC236}">
              <a16:creationId xmlns:a16="http://schemas.microsoft.com/office/drawing/2014/main" id="{5AEA6B29-5211-4942-8E3A-443D37894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9" name="AutoShape 7" descr="+">
          <a:extLst>
            <a:ext uri="{FF2B5EF4-FFF2-40B4-BE49-F238E27FC236}">
              <a16:creationId xmlns:a16="http://schemas.microsoft.com/office/drawing/2014/main" id="{31E349BF-DB67-44D0-9BEC-53D6F13638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0" name="AutoShape 7" descr="+">
          <a:extLst>
            <a:ext uri="{FF2B5EF4-FFF2-40B4-BE49-F238E27FC236}">
              <a16:creationId xmlns:a16="http://schemas.microsoft.com/office/drawing/2014/main" id="{6959EB29-5464-4109-A655-BA78AB1F26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1" name="AutoShape 10" descr="+">
          <a:extLst>
            <a:ext uri="{FF2B5EF4-FFF2-40B4-BE49-F238E27FC236}">
              <a16:creationId xmlns:a16="http://schemas.microsoft.com/office/drawing/2014/main" id="{CDBD24DA-EB4A-48BF-A984-4BF16FD80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2" name="AutoShape 9" descr="+">
          <a:extLst>
            <a:ext uri="{FF2B5EF4-FFF2-40B4-BE49-F238E27FC236}">
              <a16:creationId xmlns:a16="http://schemas.microsoft.com/office/drawing/2014/main" id="{F366C337-BE0A-45BA-AF80-243BE3B1FA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3" name="AutoShape 7" descr="+">
          <a:extLst>
            <a:ext uri="{FF2B5EF4-FFF2-40B4-BE49-F238E27FC236}">
              <a16:creationId xmlns:a16="http://schemas.microsoft.com/office/drawing/2014/main" id="{7C77FA84-BAF9-47A7-A246-7444B0CC3E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4" name="AutoShape 7" descr="+">
          <a:extLst>
            <a:ext uri="{FF2B5EF4-FFF2-40B4-BE49-F238E27FC236}">
              <a16:creationId xmlns:a16="http://schemas.microsoft.com/office/drawing/2014/main" id="{5E435430-C317-432F-B945-8326DBEF6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5" name="AutoShape 7" descr="+">
          <a:extLst>
            <a:ext uri="{FF2B5EF4-FFF2-40B4-BE49-F238E27FC236}">
              <a16:creationId xmlns:a16="http://schemas.microsoft.com/office/drawing/2014/main" id="{0B39971A-B99F-4B13-BC3C-4ECBA663D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6" name="AutoShape 9" descr="+">
          <a:extLst>
            <a:ext uri="{FF2B5EF4-FFF2-40B4-BE49-F238E27FC236}">
              <a16:creationId xmlns:a16="http://schemas.microsoft.com/office/drawing/2014/main" id="{DB881B49-2259-4F3F-9F6C-43FA5A5F8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7" name="AutoShape 10" descr="+">
          <a:extLst>
            <a:ext uri="{FF2B5EF4-FFF2-40B4-BE49-F238E27FC236}">
              <a16:creationId xmlns:a16="http://schemas.microsoft.com/office/drawing/2014/main" id="{8CE77F80-59DC-49D5-895A-AB050AD21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8" name="AutoShape 9" descr="+">
          <a:extLst>
            <a:ext uri="{FF2B5EF4-FFF2-40B4-BE49-F238E27FC236}">
              <a16:creationId xmlns:a16="http://schemas.microsoft.com/office/drawing/2014/main" id="{77A83375-DE02-49A8-A2DA-690D920797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9" name="AutoShape 9" descr="+">
          <a:extLst>
            <a:ext uri="{FF2B5EF4-FFF2-40B4-BE49-F238E27FC236}">
              <a16:creationId xmlns:a16="http://schemas.microsoft.com/office/drawing/2014/main" id="{3A307536-C898-451E-96C3-19D49C2614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0" name="AutoShape 7" descr="+">
          <a:extLst>
            <a:ext uri="{FF2B5EF4-FFF2-40B4-BE49-F238E27FC236}">
              <a16:creationId xmlns:a16="http://schemas.microsoft.com/office/drawing/2014/main" id="{08A4A033-E022-42C9-BC13-A8DCA08B0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1" name="AutoShape 7" descr="+">
          <a:extLst>
            <a:ext uri="{FF2B5EF4-FFF2-40B4-BE49-F238E27FC236}">
              <a16:creationId xmlns:a16="http://schemas.microsoft.com/office/drawing/2014/main" id="{2A01A3B0-23E8-42EB-B763-A683E2B160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2" name="AutoShape 7" descr="+">
          <a:extLst>
            <a:ext uri="{FF2B5EF4-FFF2-40B4-BE49-F238E27FC236}">
              <a16:creationId xmlns:a16="http://schemas.microsoft.com/office/drawing/2014/main" id="{EFB0BE9C-2863-4511-B94F-51A65D418D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3" name="AutoShape 10" descr="+">
          <a:extLst>
            <a:ext uri="{FF2B5EF4-FFF2-40B4-BE49-F238E27FC236}">
              <a16:creationId xmlns:a16="http://schemas.microsoft.com/office/drawing/2014/main" id="{8718D4F4-4411-49C7-8CB4-71DDCAA3F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4" name="AutoShape 7" descr="+">
          <a:extLst>
            <a:ext uri="{FF2B5EF4-FFF2-40B4-BE49-F238E27FC236}">
              <a16:creationId xmlns:a16="http://schemas.microsoft.com/office/drawing/2014/main" id="{376E2D8F-E637-4D34-A086-B28B84C85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5" name="AutoShape 10" descr="+">
          <a:extLst>
            <a:ext uri="{FF2B5EF4-FFF2-40B4-BE49-F238E27FC236}">
              <a16:creationId xmlns:a16="http://schemas.microsoft.com/office/drawing/2014/main" id="{86C0F944-80E4-4349-8DA2-603C1374A2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6" name="AutoShape 9" descr="+">
          <a:extLst>
            <a:ext uri="{FF2B5EF4-FFF2-40B4-BE49-F238E27FC236}">
              <a16:creationId xmlns:a16="http://schemas.microsoft.com/office/drawing/2014/main" id="{15662ECD-0DD6-4534-B1E6-F4E210F90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7" name="AutoShape 9" descr="+">
          <a:extLst>
            <a:ext uri="{FF2B5EF4-FFF2-40B4-BE49-F238E27FC236}">
              <a16:creationId xmlns:a16="http://schemas.microsoft.com/office/drawing/2014/main" id="{B8ED619E-220B-4E18-B207-15DDC8B6F4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8" name="AutoShape 10" descr="+">
          <a:extLst>
            <a:ext uri="{FF2B5EF4-FFF2-40B4-BE49-F238E27FC236}">
              <a16:creationId xmlns:a16="http://schemas.microsoft.com/office/drawing/2014/main" id="{40719CEC-8A85-4E59-96A5-FED94927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9" name="AutoShape 9" descr="+">
          <a:extLst>
            <a:ext uri="{FF2B5EF4-FFF2-40B4-BE49-F238E27FC236}">
              <a16:creationId xmlns:a16="http://schemas.microsoft.com/office/drawing/2014/main" id="{72A72E77-A144-4361-A5E5-D83925BC4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0" name="AutoShape 9" descr="+">
          <a:extLst>
            <a:ext uri="{FF2B5EF4-FFF2-40B4-BE49-F238E27FC236}">
              <a16:creationId xmlns:a16="http://schemas.microsoft.com/office/drawing/2014/main" id="{79F0DC10-1A63-4719-9F3D-48305857B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1" name="AutoShape 10" descr="+">
          <a:extLst>
            <a:ext uri="{FF2B5EF4-FFF2-40B4-BE49-F238E27FC236}">
              <a16:creationId xmlns:a16="http://schemas.microsoft.com/office/drawing/2014/main" id="{2164D692-58ED-4BD0-BA14-E3F580C946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2" name="AutoShape 9" descr="+">
          <a:extLst>
            <a:ext uri="{FF2B5EF4-FFF2-40B4-BE49-F238E27FC236}">
              <a16:creationId xmlns:a16="http://schemas.microsoft.com/office/drawing/2014/main" id="{9AD41594-A141-4499-B4A0-0BCF46DE88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3" name="AutoShape 7" descr="+">
          <a:extLst>
            <a:ext uri="{FF2B5EF4-FFF2-40B4-BE49-F238E27FC236}">
              <a16:creationId xmlns:a16="http://schemas.microsoft.com/office/drawing/2014/main" id="{2822E082-FA43-4092-ACEC-FBB5AF60E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4" name="AutoShape 10" descr="+">
          <a:extLst>
            <a:ext uri="{FF2B5EF4-FFF2-40B4-BE49-F238E27FC236}">
              <a16:creationId xmlns:a16="http://schemas.microsoft.com/office/drawing/2014/main" id="{F4962596-782B-4FC3-901C-8B51CA68D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5" name="AutoShape 9" descr="+">
          <a:extLst>
            <a:ext uri="{FF2B5EF4-FFF2-40B4-BE49-F238E27FC236}">
              <a16:creationId xmlns:a16="http://schemas.microsoft.com/office/drawing/2014/main" id="{2C34823F-67C1-469E-8A7C-D5962F671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6" name="AutoShape 9" descr="+">
          <a:extLst>
            <a:ext uri="{FF2B5EF4-FFF2-40B4-BE49-F238E27FC236}">
              <a16:creationId xmlns:a16="http://schemas.microsoft.com/office/drawing/2014/main" id="{0938E4C6-8CF4-4083-A1A4-733D6F25A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7" name="AutoShape 10" descr="+">
          <a:extLst>
            <a:ext uri="{FF2B5EF4-FFF2-40B4-BE49-F238E27FC236}">
              <a16:creationId xmlns:a16="http://schemas.microsoft.com/office/drawing/2014/main" id="{577DB298-E6B6-4AAD-9036-9CD9CA099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8" name="AutoShape 9" descr="+">
          <a:extLst>
            <a:ext uri="{FF2B5EF4-FFF2-40B4-BE49-F238E27FC236}">
              <a16:creationId xmlns:a16="http://schemas.microsoft.com/office/drawing/2014/main" id="{3E5B85FF-4B30-4839-A4B6-6BEEE4F6E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9" name="AutoShape 7" descr="+">
          <a:extLst>
            <a:ext uri="{FF2B5EF4-FFF2-40B4-BE49-F238E27FC236}">
              <a16:creationId xmlns:a16="http://schemas.microsoft.com/office/drawing/2014/main" id="{0C0DAB33-0CE1-40A2-BB28-154518581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0" name="AutoShape 7" descr="+">
          <a:extLst>
            <a:ext uri="{FF2B5EF4-FFF2-40B4-BE49-F238E27FC236}">
              <a16:creationId xmlns:a16="http://schemas.microsoft.com/office/drawing/2014/main" id="{CB2A24F5-8D29-4F72-8C82-E40FEC22B3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1" name="AutoShape 10" descr="+">
          <a:extLst>
            <a:ext uri="{FF2B5EF4-FFF2-40B4-BE49-F238E27FC236}">
              <a16:creationId xmlns:a16="http://schemas.microsoft.com/office/drawing/2014/main" id="{44ECF807-55AD-4258-8A23-16A2045F0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2" name="AutoShape 9" descr="+">
          <a:extLst>
            <a:ext uri="{FF2B5EF4-FFF2-40B4-BE49-F238E27FC236}">
              <a16:creationId xmlns:a16="http://schemas.microsoft.com/office/drawing/2014/main" id="{9D7D10C9-A647-4B78-9D34-965C7393B1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3" name="AutoShape 9" descr="+">
          <a:extLst>
            <a:ext uri="{FF2B5EF4-FFF2-40B4-BE49-F238E27FC236}">
              <a16:creationId xmlns:a16="http://schemas.microsoft.com/office/drawing/2014/main" id="{D89C51D9-DD98-4920-9B58-488A52052B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4" name="AutoShape 7" descr="+">
          <a:extLst>
            <a:ext uri="{FF2B5EF4-FFF2-40B4-BE49-F238E27FC236}">
              <a16:creationId xmlns:a16="http://schemas.microsoft.com/office/drawing/2014/main" id="{8B64EA93-B7A1-4FC0-AC3E-3C2886D0A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5" name="AutoShape 7" descr="+">
          <a:extLst>
            <a:ext uri="{FF2B5EF4-FFF2-40B4-BE49-F238E27FC236}">
              <a16:creationId xmlns:a16="http://schemas.microsoft.com/office/drawing/2014/main" id="{EDB4F8D0-5E96-495D-A0D2-BCB3FEFF2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6" name="AutoShape 7" descr="+">
          <a:extLst>
            <a:ext uri="{FF2B5EF4-FFF2-40B4-BE49-F238E27FC236}">
              <a16:creationId xmlns:a16="http://schemas.microsoft.com/office/drawing/2014/main" id="{DAA86354-D088-4929-B9E1-F983353358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7" name="AutoShape 10" descr="+">
          <a:extLst>
            <a:ext uri="{FF2B5EF4-FFF2-40B4-BE49-F238E27FC236}">
              <a16:creationId xmlns:a16="http://schemas.microsoft.com/office/drawing/2014/main" id="{EE577E6A-6F0C-4D3B-9CE8-26203BD15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8" name="AutoShape 9" descr="+">
          <a:extLst>
            <a:ext uri="{FF2B5EF4-FFF2-40B4-BE49-F238E27FC236}">
              <a16:creationId xmlns:a16="http://schemas.microsoft.com/office/drawing/2014/main" id="{83C6D47B-F48A-4E7F-A771-D7BCCAEC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9" name="AutoShape 9" descr="+">
          <a:extLst>
            <a:ext uri="{FF2B5EF4-FFF2-40B4-BE49-F238E27FC236}">
              <a16:creationId xmlns:a16="http://schemas.microsoft.com/office/drawing/2014/main" id="{9FC27A74-8AF2-4D49-BE9E-DE551AEFA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0" name="AutoShape 10" descr="+">
          <a:extLst>
            <a:ext uri="{FF2B5EF4-FFF2-40B4-BE49-F238E27FC236}">
              <a16:creationId xmlns:a16="http://schemas.microsoft.com/office/drawing/2014/main" id="{BB0FEC01-7420-449E-9DB0-1332FE9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1" name="AutoShape 9" descr="+">
          <a:extLst>
            <a:ext uri="{FF2B5EF4-FFF2-40B4-BE49-F238E27FC236}">
              <a16:creationId xmlns:a16="http://schemas.microsoft.com/office/drawing/2014/main" id="{3E73CF83-D784-4239-8FDA-1DDEF6368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2" name="AutoShape 7" descr="+">
          <a:extLst>
            <a:ext uri="{FF2B5EF4-FFF2-40B4-BE49-F238E27FC236}">
              <a16:creationId xmlns:a16="http://schemas.microsoft.com/office/drawing/2014/main" id="{0D32CA3B-4A6B-407D-9D90-D11F0CCB4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3" name="AutoShape 10" descr="+">
          <a:extLst>
            <a:ext uri="{FF2B5EF4-FFF2-40B4-BE49-F238E27FC236}">
              <a16:creationId xmlns:a16="http://schemas.microsoft.com/office/drawing/2014/main" id="{C96105FD-0EDB-4533-99BA-5D836E73A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4" name="AutoShape 9" descr="+">
          <a:extLst>
            <a:ext uri="{FF2B5EF4-FFF2-40B4-BE49-F238E27FC236}">
              <a16:creationId xmlns:a16="http://schemas.microsoft.com/office/drawing/2014/main" id="{E1B42E65-E0EF-4296-82C4-D0513C0B3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5" name="AutoShape 9" descr="+">
          <a:extLst>
            <a:ext uri="{FF2B5EF4-FFF2-40B4-BE49-F238E27FC236}">
              <a16:creationId xmlns:a16="http://schemas.microsoft.com/office/drawing/2014/main" id="{BDB92CCB-5FDD-4205-A94E-F8E13A58C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6" name="AutoShape 7" descr="+">
          <a:extLst>
            <a:ext uri="{FF2B5EF4-FFF2-40B4-BE49-F238E27FC236}">
              <a16:creationId xmlns:a16="http://schemas.microsoft.com/office/drawing/2014/main" id="{B8002BF5-9424-4FA4-9998-EE7A5C3AD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7" name="AutoShape 7" descr="+">
          <a:extLst>
            <a:ext uri="{FF2B5EF4-FFF2-40B4-BE49-F238E27FC236}">
              <a16:creationId xmlns:a16="http://schemas.microsoft.com/office/drawing/2014/main" id="{C436F303-A3A7-45B7-95D0-4EC656D5BA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8" name="AutoShape 7" descr="+">
          <a:extLst>
            <a:ext uri="{FF2B5EF4-FFF2-40B4-BE49-F238E27FC236}">
              <a16:creationId xmlns:a16="http://schemas.microsoft.com/office/drawing/2014/main" id="{6E2DF36F-074F-415F-9984-43641DE8DC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9" name="AutoShape 10" descr="+">
          <a:extLst>
            <a:ext uri="{FF2B5EF4-FFF2-40B4-BE49-F238E27FC236}">
              <a16:creationId xmlns:a16="http://schemas.microsoft.com/office/drawing/2014/main" id="{ADD90D7B-FE3A-4411-B55A-E20EDDAF8D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0" name="AutoShape 9" descr="+">
          <a:extLst>
            <a:ext uri="{FF2B5EF4-FFF2-40B4-BE49-F238E27FC236}">
              <a16:creationId xmlns:a16="http://schemas.microsoft.com/office/drawing/2014/main" id="{B6A7FE0F-4795-4192-8510-FC8A579A92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1" name="AutoShape 9" descr="+">
          <a:extLst>
            <a:ext uri="{FF2B5EF4-FFF2-40B4-BE49-F238E27FC236}">
              <a16:creationId xmlns:a16="http://schemas.microsoft.com/office/drawing/2014/main" id="{BFEC1423-466F-4911-A7E9-718A52AB3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2" name="AutoShape 10" descr="+">
          <a:extLst>
            <a:ext uri="{FF2B5EF4-FFF2-40B4-BE49-F238E27FC236}">
              <a16:creationId xmlns:a16="http://schemas.microsoft.com/office/drawing/2014/main" id="{E7F02A63-1E70-4345-9C47-62F2BFCCA7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3" name="AutoShape 9" descr="+">
          <a:extLst>
            <a:ext uri="{FF2B5EF4-FFF2-40B4-BE49-F238E27FC236}">
              <a16:creationId xmlns:a16="http://schemas.microsoft.com/office/drawing/2014/main" id="{9A075E81-6B8B-4036-A3BD-01494FC72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4" name="AutoShape 9" descr="+">
          <a:extLst>
            <a:ext uri="{FF2B5EF4-FFF2-40B4-BE49-F238E27FC236}">
              <a16:creationId xmlns:a16="http://schemas.microsoft.com/office/drawing/2014/main" id="{8FD414CF-513F-45AC-8888-98D83F8A5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5" name="AutoShape 10" descr="+">
          <a:extLst>
            <a:ext uri="{FF2B5EF4-FFF2-40B4-BE49-F238E27FC236}">
              <a16:creationId xmlns:a16="http://schemas.microsoft.com/office/drawing/2014/main" id="{5C658FDF-1441-46CE-A931-1E6BDAE96E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6" name="AutoShape 9" descr="+">
          <a:extLst>
            <a:ext uri="{FF2B5EF4-FFF2-40B4-BE49-F238E27FC236}">
              <a16:creationId xmlns:a16="http://schemas.microsoft.com/office/drawing/2014/main" id="{33E94CBF-9E7A-42E2-AC31-13571E9B6D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7" name="AutoShape 7" descr="+">
          <a:extLst>
            <a:ext uri="{FF2B5EF4-FFF2-40B4-BE49-F238E27FC236}">
              <a16:creationId xmlns:a16="http://schemas.microsoft.com/office/drawing/2014/main" id="{9183260E-EAE7-4406-AAF0-38AF33C57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8" name="AutoShape 10" descr="+">
          <a:extLst>
            <a:ext uri="{FF2B5EF4-FFF2-40B4-BE49-F238E27FC236}">
              <a16:creationId xmlns:a16="http://schemas.microsoft.com/office/drawing/2014/main" id="{0E107D94-8629-4E11-8D7F-0EF0B05D6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9" name="AutoShape 9" descr="+">
          <a:extLst>
            <a:ext uri="{FF2B5EF4-FFF2-40B4-BE49-F238E27FC236}">
              <a16:creationId xmlns:a16="http://schemas.microsoft.com/office/drawing/2014/main" id="{CED47D34-D562-4CB0-87E0-6512CFB71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0" name="AutoShape 9" descr="+">
          <a:extLst>
            <a:ext uri="{FF2B5EF4-FFF2-40B4-BE49-F238E27FC236}">
              <a16:creationId xmlns:a16="http://schemas.microsoft.com/office/drawing/2014/main" id="{5BF63E03-55D6-48F7-9FEA-9A8E49F96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1" name="AutoShape 10" descr="+">
          <a:extLst>
            <a:ext uri="{FF2B5EF4-FFF2-40B4-BE49-F238E27FC236}">
              <a16:creationId xmlns:a16="http://schemas.microsoft.com/office/drawing/2014/main" id="{715D80BE-77F9-4F78-B9AF-AE015F0F2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2" name="AutoShape 9" descr="+">
          <a:extLst>
            <a:ext uri="{FF2B5EF4-FFF2-40B4-BE49-F238E27FC236}">
              <a16:creationId xmlns:a16="http://schemas.microsoft.com/office/drawing/2014/main" id="{B6205192-52D4-49A5-8EFC-FF38004E8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3" name="AutoShape 7" descr="+">
          <a:extLst>
            <a:ext uri="{FF2B5EF4-FFF2-40B4-BE49-F238E27FC236}">
              <a16:creationId xmlns:a16="http://schemas.microsoft.com/office/drawing/2014/main" id="{FCA96BDD-B3A1-4262-8D75-0CAAB8EE5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4" name="AutoShape 7" descr="+">
          <a:extLst>
            <a:ext uri="{FF2B5EF4-FFF2-40B4-BE49-F238E27FC236}">
              <a16:creationId xmlns:a16="http://schemas.microsoft.com/office/drawing/2014/main" id="{E0B40C80-070A-4857-91EB-69D6F78EA8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5" name="AutoShape 10" descr="+">
          <a:extLst>
            <a:ext uri="{FF2B5EF4-FFF2-40B4-BE49-F238E27FC236}">
              <a16:creationId xmlns:a16="http://schemas.microsoft.com/office/drawing/2014/main" id="{A5E2B7C2-CC3C-48F2-ADBE-8455C2686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6" name="AutoShape 9" descr="+">
          <a:extLst>
            <a:ext uri="{FF2B5EF4-FFF2-40B4-BE49-F238E27FC236}">
              <a16:creationId xmlns:a16="http://schemas.microsoft.com/office/drawing/2014/main" id="{52ED6903-1B6C-4152-A096-E98D90E05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7" name="AutoShape 9" descr="+">
          <a:extLst>
            <a:ext uri="{FF2B5EF4-FFF2-40B4-BE49-F238E27FC236}">
              <a16:creationId xmlns:a16="http://schemas.microsoft.com/office/drawing/2014/main" id="{11337149-5502-4BC0-8A49-8A0F5BEC5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8" name="AutoShape 7" descr="+">
          <a:extLst>
            <a:ext uri="{FF2B5EF4-FFF2-40B4-BE49-F238E27FC236}">
              <a16:creationId xmlns:a16="http://schemas.microsoft.com/office/drawing/2014/main" id="{3E88B70D-52D5-4CBF-8CAE-5E9295CD7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9" name="AutoShape 7" descr="+">
          <a:extLst>
            <a:ext uri="{FF2B5EF4-FFF2-40B4-BE49-F238E27FC236}">
              <a16:creationId xmlns:a16="http://schemas.microsoft.com/office/drawing/2014/main" id="{DF7144E4-19E6-4AFC-A8D7-A3B0A665E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0" name="AutoShape 7" descr="+">
          <a:extLst>
            <a:ext uri="{FF2B5EF4-FFF2-40B4-BE49-F238E27FC236}">
              <a16:creationId xmlns:a16="http://schemas.microsoft.com/office/drawing/2014/main" id="{8513901F-CEA6-4045-AB13-43BBC7DECC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41" name="AutoShape 7" descr="+">
          <a:extLst>
            <a:ext uri="{FF2B5EF4-FFF2-40B4-BE49-F238E27FC236}">
              <a16:creationId xmlns:a16="http://schemas.microsoft.com/office/drawing/2014/main" id="{A751BC22-C9A6-4F2B-972B-5AEF6C0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2" name="AutoShape 7" descr="+">
          <a:extLst>
            <a:ext uri="{FF2B5EF4-FFF2-40B4-BE49-F238E27FC236}">
              <a16:creationId xmlns:a16="http://schemas.microsoft.com/office/drawing/2014/main" id="{4D640928-C284-47D0-A0BD-214AB3942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3" name="AutoShape 10" descr="+">
          <a:extLst>
            <a:ext uri="{FF2B5EF4-FFF2-40B4-BE49-F238E27FC236}">
              <a16:creationId xmlns:a16="http://schemas.microsoft.com/office/drawing/2014/main" id="{314F929E-4D37-48F1-A6F9-EFE2C5FDA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4" name="AutoShape 9" descr="+">
          <a:extLst>
            <a:ext uri="{FF2B5EF4-FFF2-40B4-BE49-F238E27FC236}">
              <a16:creationId xmlns:a16="http://schemas.microsoft.com/office/drawing/2014/main" id="{EE33D72B-79EF-4F72-925D-F10C8AE97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5" name="AutoShape 9" descr="+">
          <a:extLst>
            <a:ext uri="{FF2B5EF4-FFF2-40B4-BE49-F238E27FC236}">
              <a16:creationId xmlns:a16="http://schemas.microsoft.com/office/drawing/2014/main" id="{4126E5E4-32EE-4CF8-B354-7A226BA69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6" name="AutoShape 10" descr="+">
          <a:extLst>
            <a:ext uri="{FF2B5EF4-FFF2-40B4-BE49-F238E27FC236}">
              <a16:creationId xmlns:a16="http://schemas.microsoft.com/office/drawing/2014/main" id="{DBBE9D7B-BF62-47E3-9AF2-627A98C44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7" name="AutoShape 9" descr="+">
          <a:extLst>
            <a:ext uri="{FF2B5EF4-FFF2-40B4-BE49-F238E27FC236}">
              <a16:creationId xmlns:a16="http://schemas.microsoft.com/office/drawing/2014/main" id="{C408D52B-BF1E-4329-948B-A443BD8D6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8" name="AutoShape 7" descr="+">
          <a:extLst>
            <a:ext uri="{FF2B5EF4-FFF2-40B4-BE49-F238E27FC236}">
              <a16:creationId xmlns:a16="http://schemas.microsoft.com/office/drawing/2014/main" id="{EE69B219-D4B7-4F27-8F96-13960DC4F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9" name="AutoShape 10" descr="+">
          <a:extLst>
            <a:ext uri="{FF2B5EF4-FFF2-40B4-BE49-F238E27FC236}">
              <a16:creationId xmlns:a16="http://schemas.microsoft.com/office/drawing/2014/main" id="{00D31F26-8984-49C7-AEAA-F72EF4CDB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0" name="AutoShape 9" descr="+">
          <a:extLst>
            <a:ext uri="{FF2B5EF4-FFF2-40B4-BE49-F238E27FC236}">
              <a16:creationId xmlns:a16="http://schemas.microsoft.com/office/drawing/2014/main" id="{7A57FB1B-AB58-4FCB-A521-ECAA596F75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1" name="AutoShape 9" descr="+">
          <a:extLst>
            <a:ext uri="{FF2B5EF4-FFF2-40B4-BE49-F238E27FC236}">
              <a16:creationId xmlns:a16="http://schemas.microsoft.com/office/drawing/2014/main" id="{56669973-0AFC-426C-B423-8FD80EA06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2" name="AutoShape 7" descr="+">
          <a:extLst>
            <a:ext uri="{FF2B5EF4-FFF2-40B4-BE49-F238E27FC236}">
              <a16:creationId xmlns:a16="http://schemas.microsoft.com/office/drawing/2014/main" id="{FAEB8FDE-17F1-4F36-8D35-14B659205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3" name="AutoShape 7" descr="+">
          <a:extLst>
            <a:ext uri="{FF2B5EF4-FFF2-40B4-BE49-F238E27FC236}">
              <a16:creationId xmlns:a16="http://schemas.microsoft.com/office/drawing/2014/main" id="{E92362C2-6536-404A-A644-465A65A5D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4" name="AutoShape 7" descr="+">
          <a:extLst>
            <a:ext uri="{FF2B5EF4-FFF2-40B4-BE49-F238E27FC236}">
              <a16:creationId xmlns:a16="http://schemas.microsoft.com/office/drawing/2014/main" id="{9CE958F1-1D8B-4A2C-AD42-1A1EA9DC4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5" name="AutoShape 10" descr="+">
          <a:extLst>
            <a:ext uri="{FF2B5EF4-FFF2-40B4-BE49-F238E27FC236}">
              <a16:creationId xmlns:a16="http://schemas.microsoft.com/office/drawing/2014/main" id="{1FC3D44B-0985-4F72-BDFC-90CB6A0F45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6" name="AutoShape 9" descr="+">
          <a:extLst>
            <a:ext uri="{FF2B5EF4-FFF2-40B4-BE49-F238E27FC236}">
              <a16:creationId xmlns:a16="http://schemas.microsoft.com/office/drawing/2014/main" id="{76C1DCD1-0CBE-4648-BE6D-49F713E15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7" name="AutoShape 9" descr="+">
          <a:extLst>
            <a:ext uri="{FF2B5EF4-FFF2-40B4-BE49-F238E27FC236}">
              <a16:creationId xmlns:a16="http://schemas.microsoft.com/office/drawing/2014/main" id="{7BF5122B-2F81-4804-896A-E3EF15C60F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8" name="AutoShape 10" descr="+">
          <a:extLst>
            <a:ext uri="{FF2B5EF4-FFF2-40B4-BE49-F238E27FC236}">
              <a16:creationId xmlns:a16="http://schemas.microsoft.com/office/drawing/2014/main" id="{BE389D5A-9342-4FDF-93D0-0141EC23B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9" name="AutoShape 9" descr="+">
          <a:extLst>
            <a:ext uri="{FF2B5EF4-FFF2-40B4-BE49-F238E27FC236}">
              <a16:creationId xmlns:a16="http://schemas.microsoft.com/office/drawing/2014/main" id="{101EF5AC-BCEF-410F-A1E3-C087121991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0" name="AutoShape 9" descr="+">
          <a:extLst>
            <a:ext uri="{FF2B5EF4-FFF2-40B4-BE49-F238E27FC236}">
              <a16:creationId xmlns:a16="http://schemas.microsoft.com/office/drawing/2014/main" id="{9A339EDB-35A7-4B93-A81A-C6FA10F48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1" name="AutoShape 10" descr="+">
          <a:extLst>
            <a:ext uri="{FF2B5EF4-FFF2-40B4-BE49-F238E27FC236}">
              <a16:creationId xmlns:a16="http://schemas.microsoft.com/office/drawing/2014/main" id="{BDED90B6-DD8F-4C18-B67C-90DFA715DD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2" name="AutoShape 9" descr="+">
          <a:extLst>
            <a:ext uri="{FF2B5EF4-FFF2-40B4-BE49-F238E27FC236}">
              <a16:creationId xmlns:a16="http://schemas.microsoft.com/office/drawing/2014/main" id="{01B47048-8F0B-4682-8A39-4072038F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3" name="AutoShape 7" descr="+">
          <a:extLst>
            <a:ext uri="{FF2B5EF4-FFF2-40B4-BE49-F238E27FC236}">
              <a16:creationId xmlns:a16="http://schemas.microsoft.com/office/drawing/2014/main" id="{A45A8794-0F8C-4110-AA23-17E0890312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4" name="AutoShape 10" descr="+">
          <a:extLst>
            <a:ext uri="{FF2B5EF4-FFF2-40B4-BE49-F238E27FC236}">
              <a16:creationId xmlns:a16="http://schemas.microsoft.com/office/drawing/2014/main" id="{707DEA3C-D9F5-423B-A650-C1BAD19D2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5" name="AutoShape 9" descr="+">
          <a:extLst>
            <a:ext uri="{FF2B5EF4-FFF2-40B4-BE49-F238E27FC236}">
              <a16:creationId xmlns:a16="http://schemas.microsoft.com/office/drawing/2014/main" id="{21409AC8-5AEF-4384-9D0A-45D6E5E8A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6" name="AutoShape 9" descr="+">
          <a:extLst>
            <a:ext uri="{FF2B5EF4-FFF2-40B4-BE49-F238E27FC236}">
              <a16:creationId xmlns:a16="http://schemas.microsoft.com/office/drawing/2014/main" id="{7112E3C2-22F5-4ED7-ABBF-FDC1CF19C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7" name="AutoShape 10" descr="+">
          <a:extLst>
            <a:ext uri="{FF2B5EF4-FFF2-40B4-BE49-F238E27FC236}">
              <a16:creationId xmlns:a16="http://schemas.microsoft.com/office/drawing/2014/main" id="{5EC525E6-5D77-4EAD-B8DE-C6984C3A5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8" name="AutoShape 9" descr="+">
          <a:extLst>
            <a:ext uri="{FF2B5EF4-FFF2-40B4-BE49-F238E27FC236}">
              <a16:creationId xmlns:a16="http://schemas.microsoft.com/office/drawing/2014/main" id="{6E03778D-D53E-477E-AD25-89ACF2D4B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9" name="AutoShape 7" descr="+">
          <a:extLst>
            <a:ext uri="{FF2B5EF4-FFF2-40B4-BE49-F238E27FC236}">
              <a16:creationId xmlns:a16="http://schemas.microsoft.com/office/drawing/2014/main" id="{B125EF57-73EF-4ED6-90EA-3723D129C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0" name="AutoShape 7" descr="+">
          <a:extLst>
            <a:ext uri="{FF2B5EF4-FFF2-40B4-BE49-F238E27FC236}">
              <a16:creationId xmlns:a16="http://schemas.microsoft.com/office/drawing/2014/main" id="{AC544814-25DA-4818-9801-AE561BE403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1" name="AutoShape 10" descr="+">
          <a:extLst>
            <a:ext uri="{FF2B5EF4-FFF2-40B4-BE49-F238E27FC236}">
              <a16:creationId xmlns:a16="http://schemas.microsoft.com/office/drawing/2014/main" id="{63489981-B041-4515-951B-41EAC21AB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2" name="AutoShape 9" descr="+">
          <a:extLst>
            <a:ext uri="{FF2B5EF4-FFF2-40B4-BE49-F238E27FC236}">
              <a16:creationId xmlns:a16="http://schemas.microsoft.com/office/drawing/2014/main" id="{BEBC26FA-3548-4B16-B9FD-09D815CFD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3" name="AutoShape 9" descr="+">
          <a:extLst>
            <a:ext uri="{FF2B5EF4-FFF2-40B4-BE49-F238E27FC236}">
              <a16:creationId xmlns:a16="http://schemas.microsoft.com/office/drawing/2014/main" id="{711DBA55-5D11-409E-9DD5-983B9F373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4" name="AutoShape 7" descr="+">
          <a:extLst>
            <a:ext uri="{FF2B5EF4-FFF2-40B4-BE49-F238E27FC236}">
              <a16:creationId xmlns:a16="http://schemas.microsoft.com/office/drawing/2014/main" id="{6395DC35-3720-4A3C-8686-6998B5CD54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5" name="AutoShape 7" descr="+">
          <a:extLst>
            <a:ext uri="{FF2B5EF4-FFF2-40B4-BE49-F238E27FC236}">
              <a16:creationId xmlns:a16="http://schemas.microsoft.com/office/drawing/2014/main" id="{F0E2A2FC-16DE-48E7-81DF-AB4A69D92F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6" name="AutoShape 7" descr="+">
          <a:extLst>
            <a:ext uri="{FF2B5EF4-FFF2-40B4-BE49-F238E27FC236}">
              <a16:creationId xmlns:a16="http://schemas.microsoft.com/office/drawing/2014/main" id="{560F5A18-CFEF-4888-8170-A002C8B6C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7" name="AutoShape 7" descr="+">
          <a:extLst>
            <a:ext uri="{FF2B5EF4-FFF2-40B4-BE49-F238E27FC236}">
              <a16:creationId xmlns:a16="http://schemas.microsoft.com/office/drawing/2014/main" id="{3DE74410-2AB4-4098-BD60-2B70A33B28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8" name="AutoShape 7" descr="+">
          <a:extLst>
            <a:ext uri="{FF2B5EF4-FFF2-40B4-BE49-F238E27FC236}">
              <a16:creationId xmlns:a16="http://schemas.microsoft.com/office/drawing/2014/main" id="{6C9826AC-5C46-4276-81EC-E777B9D346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9" name="AutoShape 10" descr="+">
          <a:extLst>
            <a:ext uri="{FF2B5EF4-FFF2-40B4-BE49-F238E27FC236}">
              <a16:creationId xmlns:a16="http://schemas.microsoft.com/office/drawing/2014/main" id="{96F803FB-DA00-40AA-9A52-D8C04DFD47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0" name="AutoShape 9" descr="+">
          <a:extLst>
            <a:ext uri="{FF2B5EF4-FFF2-40B4-BE49-F238E27FC236}">
              <a16:creationId xmlns:a16="http://schemas.microsoft.com/office/drawing/2014/main" id="{2374E2BF-5C5A-4143-9B5B-F3149F971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1" name="AutoShape 9" descr="+">
          <a:extLst>
            <a:ext uri="{FF2B5EF4-FFF2-40B4-BE49-F238E27FC236}">
              <a16:creationId xmlns:a16="http://schemas.microsoft.com/office/drawing/2014/main" id="{07193B84-1BBB-43BE-B524-CFAC2411F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2" name="AutoShape 10" descr="+">
          <a:extLst>
            <a:ext uri="{FF2B5EF4-FFF2-40B4-BE49-F238E27FC236}">
              <a16:creationId xmlns:a16="http://schemas.microsoft.com/office/drawing/2014/main" id="{6A9623B8-4101-4B28-89D6-FED1E9BD1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3" name="AutoShape 9" descr="+">
          <a:extLst>
            <a:ext uri="{FF2B5EF4-FFF2-40B4-BE49-F238E27FC236}">
              <a16:creationId xmlns:a16="http://schemas.microsoft.com/office/drawing/2014/main" id="{175AE1B0-7E29-4355-9C55-55D370DD5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4" name="AutoShape 7" descr="+">
          <a:extLst>
            <a:ext uri="{FF2B5EF4-FFF2-40B4-BE49-F238E27FC236}">
              <a16:creationId xmlns:a16="http://schemas.microsoft.com/office/drawing/2014/main" id="{0D6C19B0-CE1B-42AC-96A1-682DD4AFD1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5" name="AutoShape 7" descr="+">
          <a:extLst>
            <a:ext uri="{FF2B5EF4-FFF2-40B4-BE49-F238E27FC236}">
              <a16:creationId xmlns:a16="http://schemas.microsoft.com/office/drawing/2014/main" id="{1CFDF6AA-74E9-46F1-A58E-179448C92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6" name="AutoShape 7" descr="+">
          <a:extLst>
            <a:ext uri="{FF2B5EF4-FFF2-40B4-BE49-F238E27FC236}">
              <a16:creationId xmlns:a16="http://schemas.microsoft.com/office/drawing/2014/main" id="{30A8DD1F-F4C2-4DCC-BF2F-44A171EADB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7" name="AutoShape 7" descr="+">
          <a:extLst>
            <a:ext uri="{FF2B5EF4-FFF2-40B4-BE49-F238E27FC236}">
              <a16:creationId xmlns:a16="http://schemas.microsoft.com/office/drawing/2014/main" id="{B1CDD170-4A71-490E-9A8E-FC1250B9A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8" name="AutoShape 7" descr="+">
          <a:extLst>
            <a:ext uri="{FF2B5EF4-FFF2-40B4-BE49-F238E27FC236}">
              <a16:creationId xmlns:a16="http://schemas.microsoft.com/office/drawing/2014/main" id="{3EAEEBF0-CFC0-4007-8CB1-B6023A158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9" name="AutoShape 7" descr="+">
          <a:extLst>
            <a:ext uri="{FF2B5EF4-FFF2-40B4-BE49-F238E27FC236}">
              <a16:creationId xmlns:a16="http://schemas.microsoft.com/office/drawing/2014/main" id="{C062413E-A458-4DA2-A147-5A6FE9931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0" name="AutoShape 9" descr="+">
          <a:extLst>
            <a:ext uri="{FF2B5EF4-FFF2-40B4-BE49-F238E27FC236}">
              <a16:creationId xmlns:a16="http://schemas.microsoft.com/office/drawing/2014/main" id="{1D021313-8898-41C7-BACC-5741D7DA1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1" name="AutoShape 10" descr="+">
          <a:extLst>
            <a:ext uri="{FF2B5EF4-FFF2-40B4-BE49-F238E27FC236}">
              <a16:creationId xmlns:a16="http://schemas.microsoft.com/office/drawing/2014/main" id="{3A6D0645-20ED-4E80-806D-70281CA061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2" name="AutoShape 9" descr="+">
          <a:extLst>
            <a:ext uri="{FF2B5EF4-FFF2-40B4-BE49-F238E27FC236}">
              <a16:creationId xmlns:a16="http://schemas.microsoft.com/office/drawing/2014/main" id="{87D76FBD-0FAF-43B3-A477-1E93F50AD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3" name="AutoShape 9" descr="+">
          <a:extLst>
            <a:ext uri="{FF2B5EF4-FFF2-40B4-BE49-F238E27FC236}">
              <a16:creationId xmlns:a16="http://schemas.microsoft.com/office/drawing/2014/main" id="{0D238515-F67A-4293-81C9-FA59121BB3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4" name="AutoShape 7" descr="+">
          <a:extLst>
            <a:ext uri="{FF2B5EF4-FFF2-40B4-BE49-F238E27FC236}">
              <a16:creationId xmlns:a16="http://schemas.microsoft.com/office/drawing/2014/main" id="{803C7DDA-E2CF-4B49-BE01-2738B1D3C2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5" name="AutoShape 7" descr="+">
          <a:extLst>
            <a:ext uri="{FF2B5EF4-FFF2-40B4-BE49-F238E27FC236}">
              <a16:creationId xmlns:a16="http://schemas.microsoft.com/office/drawing/2014/main" id="{757A9546-669C-4B2E-AA59-16077FC14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6" name="AutoShape 7" descr="+">
          <a:extLst>
            <a:ext uri="{FF2B5EF4-FFF2-40B4-BE49-F238E27FC236}">
              <a16:creationId xmlns:a16="http://schemas.microsoft.com/office/drawing/2014/main" id="{767964D2-C54A-45E7-BD06-F599A98C1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7" name="AutoShape 10" descr="+">
          <a:extLst>
            <a:ext uri="{FF2B5EF4-FFF2-40B4-BE49-F238E27FC236}">
              <a16:creationId xmlns:a16="http://schemas.microsoft.com/office/drawing/2014/main" id="{496F9B58-159E-4673-8B7D-C03747498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8" name="AutoShape 7" descr="+">
          <a:extLst>
            <a:ext uri="{FF2B5EF4-FFF2-40B4-BE49-F238E27FC236}">
              <a16:creationId xmlns:a16="http://schemas.microsoft.com/office/drawing/2014/main" id="{E05ADD4E-12BC-4287-94F0-555819265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9" name="AutoShape 10" descr="+">
          <a:extLst>
            <a:ext uri="{FF2B5EF4-FFF2-40B4-BE49-F238E27FC236}">
              <a16:creationId xmlns:a16="http://schemas.microsoft.com/office/drawing/2014/main" id="{5FD39005-B61E-4446-B4DE-0FC1E43E7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0" name="AutoShape 9" descr="+">
          <a:extLst>
            <a:ext uri="{FF2B5EF4-FFF2-40B4-BE49-F238E27FC236}">
              <a16:creationId xmlns:a16="http://schemas.microsoft.com/office/drawing/2014/main" id="{08F1BBCB-8E32-4687-A84C-1AEF80D90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1" name="AutoShape 9" descr="+">
          <a:extLst>
            <a:ext uri="{FF2B5EF4-FFF2-40B4-BE49-F238E27FC236}">
              <a16:creationId xmlns:a16="http://schemas.microsoft.com/office/drawing/2014/main" id="{82D2451C-E905-4418-A291-848384FCB3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2" name="AutoShape 10" descr="+">
          <a:extLst>
            <a:ext uri="{FF2B5EF4-FFF2-40B4-BE49-F238E27FC236}">
              <a16:creationId xmlns:a16="http://schemas.microsoft.com/office/drawing/2014/main" id="{5388A7C3-220C-4C64-A428-9DD7E0CED4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3" name="AutoShape 9" descr="+">
          <a:extLst>
            <a:ext uri="{FF2B5EF4-FFF2-40B4-BE49-F238E27FC236}">
              <a16:creationId xmlns:a16="http://schemas.microsoft.com/office/drawing/2014/main" id="{A3222389-557E-4776-ACFA-4ABF1E8BB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4" name="AutoShape 9" descr="+">
          <a:extLst>
            <a:ext uri="{FF2B5EF4-FFF2-40B4-BE49-F238E27FC236}">
              <a16:creationId xmlns:a16="http://schemas.microsoft.com/office/drawing/2014/main" id="{2D08597A-9F7D-4DFE-8718-4F2E7561E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5" name="AutoShape 10" descr="+">
          <a:extLst>
            <a:ext uri="{FF2B5EF4-FFF2-40B4-BE49-F238E27FC236}">
              <a16:creationId xmlns:a16="http://schemas.microsoft.com/office/drawing/2014/main" id="{7F1EAC67-5CC2-44AA-A095-646C069C1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6" name="AutoShape 9" descr="+">
          <a:extLst>
            <a:ext uri="{FF2B5EF4-FFF2-40B4-BE49-F238E27FC236}">
              <a16:creationId xmlns:a16="http://schemas.microsoft.com/office/drawing/2014/main" id="{FB92822D-3403-42B0-83FC-219AEDD4A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7" name="AutoShape 7" descr="+">
          <a:extLst>
            <a:ext uri="{FF2B5EF4-FFF2-40B4-BE49-F238E27FC236}">
              <a16:creationId xmlns:a16="http://schemas.microsoft.com/office/drawing/2014/main" id="{775719ED-5FB4-40A5-8A99-014A424623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8" name="AutoShape 10" descr="+">
          <a:extLst>
            <a:ext uri="{FF2B5EF4-FFF2-40B4-BE49-F238E27FC236}">
              <a16:creationId xmlns:a16="http://schemas.microsoft.com/office/drawing/2014/main" id="{FA84913D-7B0A-433F-85F3-777271B2D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9" name="AutoShape 9" descr="+">
          <a:extLst>
            <a:ext uri="{FF2B5EF4-FFF2-40B4-BE49-F238E27FC236}">
              <a16:creationId xmlns:a16="http://schemas.microsoft.com/office/drawing/2014/main" id="{BBA0E5E4-A8F9-4E86-B0B3-F4A5E54C60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0" name="AutoShape 9" descr="+">
          <a:extLst>
            <a:ext uri="{FF2B5EF4-FFF2-40B4-BE49-F238E27FC236}">
              <a16:creationId xmlns:a16="http://schemas.microsoft.com/office/drawing/2014/main" id="{451838C9-0138-4807-BC9D-61BF2803A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1" name="AutoShape 10" descr="+">
          <a:extLst>
            <a:ext uri="{FF2B5EF4-FFF2-40B4-BE49-F238E27FC236}">
              <a16:creationId xmlns:a16="http://schemas.microsoft.com/office/drawing/2014/main" id="{010DC00D-DB93-4748-96B5-EBF2641638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2" name="AutoShape 9" descr="+">
          <a:extLst>
            <a:ext uri="{FF2B5EF4-FFF2-40B4-BE49-F238E27FC236}">
              <a16:creationId xmlns:a16="http://schemas.microsoft.com/office/drawing/2014/main" id="{1997A8E2-F8BE-4ED2-9F47-9D07F37EB3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3" name="AutoShape 7" descr="+">
          <a:extLst>
            <a:ext uri="{FF2B5EF4-FFF2-40B4-BE49-F238E27FC236}">
              <a16:creationId xmlns:a16="http://schemas.microsoft.com/office/drawing/2014/main" id="{CA957858-1D7B-4784-B160-D34611A0C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4" name="AutoShape 7" descr="+">
          <a:extLst>
            <a:ext uri="{FF2B5EF4-FFF2-40B4-BE49-F238E27FC236}">
              <a16:creationId xmlns:a16="http://schemas.microsoft.com/office/drawing/2014/main" id="{65F53F34-E738-46F6-8857-91D4B94753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5" name="AutoShape 10" descr="+">
          <a:extLst>
            <a:ext uri="{FF2B5EF4-FFF2-40B4-BE49-F238E27FC236}">
              <a16:creationId xmlns:a16="http://schemas.microsoft.com/office/drawing/2014/main" id="{3D2C4149-B04D-4BB5-8F12-652403360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6" name="AutoShape 9" descr="+">
          <a:extLst>
            <a:ext uri="{FF2B5EF4-FFF2-40B4-BE49-F238E27FC236}">
              <a16:creationId xmlns:a16="http://schemas.microsoft.com/office/drawing/2014/main" id="{B63B719B-179E-4CEA-8D0E-CEFB74DD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7" name="AutoShape 9" descr="+">
          <a:extLst>
            <a:ext uri="{FF2B5EF4-FFF2-40B4-BE49-F238E27FC236}">
              <a16:creationId xmlns:a16="http://schemas.microsoft.com/office/drawing/2014/main" id="{F916AA00-0EF5-43DE-8B4C-E2D15FE50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8" name="AutoShape 7" descr="+">
          <a:extLst>
            <a:ext uri="{FF2B5EF4-FFF2-40B4-BE49-F238E27FC236}">
              <a16:creationId xmlns:a16="http://schemas.microsoft.com/office/drawing/2014/main" id="{DFE51249-7685-4FE4-967C-3073F019B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9" name="AutoShape 7" descr="+">
          <a:extLst>
            <a:ext uri="{FF2B5EF4-FFF2-40B4-BE49-F238E27FC236}">
              <a16:creationId xmlns:a16="http://schemas.microsoft.com/office/drawing/2014/main" id="{20FB5725-57A9-4008-8DBB-14BB18D59A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20" name="AutoShape 7" descr="+">
          <a:extLst>
            <a:ext uri="{FF2B5EF4-FFF2-40B4-BE49-F238E27FC236}">
              <a16:creationId xmlns:a16="http://schemas.microsoft.com/office/drawing/2014/main" id="{2466737C-DCC0-431C-A963-75A3B13862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1" name="AutoShape 10" descr="+">
          <a:extLst>
            <a:ext uri="{FF2B5EF4-FFF2-40B4-BE49-F238E27FC236}">
              <a16:creationId xmlns:a16="http://schemas.microsoft.com/office/drawing/2014/main" id="{FDCC21EA-A648-4DE1-96CA-DE18B7AD4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2" name="AutoShape 9" descr="+">
          <a:extLst>
            <a:ext uri="{FF2B5EF4-FFF2-40B4-BE49-F238E27FC236}">
              <a16:creationId xmlns:a16="http://schemas.microsoft.com/office/drawing/2014/main" id="{A7C9571B-CBB9-4096-877E-99A7FD882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3" name="AutoShape 9" descr="+">
          <a:extLst>
            <a:ext uri="{FF2B5EF4-FFF2-40B4-BE49-F238E27FC236}">
              <a16:creationId xmlns:a16="http://schemas.microsoft.com/office/drawing/2014/main" id="{AF819F0A-2D56-46B6-A15B-CDD6B2FD03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4" name="AutoShape 10" descr="+">
          <a:extLst>
            <a:ext uri="{FF2B5EF4-FFF2-40B4-BE49-F238E27FC236}">
              <a16:creationId xmlns:a16="http://schemas.microsoft.com/office/drawing/2014/main" id="{9EF41BB3-947D-4F07-A222-F563C3E802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5" name="AutoShape 9" descr="+">
          <a:extLst>
            <a:ext uri="{FF2B5EF4-FFF2-40B4-BE49-F238E27FC236}">
              <a16:creationId xmlns:a16="http://schemas.microsoft.com/office/drawing/2014/main" id="{0D15D0E7-FA4E-4FFA-AC42-77050E6F3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6" name="AutoShape 7" descr="+">
          <a:extLst>
            <a:ext uri="{FF2B5EF4-FFF2-40B4-BE49-F238E27FC236}">
              <a16:creationId xmlns:a16="http://schemas.microsoft.com/office/drawing/2014/main" id="{BDA32797-9A6F-4128-9D90-62B85A76A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7" name="AutoShape 10" descr="+">
          <a:extLst>
            <a:ext uri="{FF2B5EF4-FFF2-40B4-BE49-F238E27FC236}">
              <a16:creationId xmlns:a16="http://schemas.microsoft.com/office/drawing/2014/main" id="{0D65A74A-F583-432D-BCC4-849C46E270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8" name="AutoShape 9" descr="+">
          <a:extLst>
            <a:ext uri="{FF2B5EF4-FFF2-40B4-BE49-F238E27FC236}">
              <a16:creationId xmlns:a16="http://schemas.microsoft.com/office/drawing/2014/main" id="{16CB5CA8-8B9D-432A-88E3-62550EDC2F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9" name="AutoShape 9" descr="+">
          <a:extLst>
            <a:ext uri="{FF2B5EF4-FFF2-40B4-BE49-F238E27FC236}">
              <a16:creationId xmlns:a16="http://schemas.microsoft.com/office/drawing/2014/main" id="{46373350-2BBD-49A1-85AE-6CC2F9B67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0" name="AutoShape 7" descr="+">
          <a:extLst>
            <a:ext uri="{FF2B5EF4-FFF2-40B4-BE49-F238E27FC236}">
              <a16:creationId xmlns:a16="http://schemas.microsoft.com/office/drawing/2014/main" id="{E160A244-02A1-4001-8813-09C7F1393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1" name="AutoShape 7" descr="+">
          <a:extLst>
            <a:ext uri="{FF2B5EF4-FFF2-40B4-BE49-F238E27FC236}">
              <a16:creationId xmlns:a16="http://schemas.microsoft.com/office/drawing/2014/main" id="{A0B04541-051D-400C-9084-3A11643A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2" name="AutoShape 7" descr="+">
          <a:extLst>
            <a:ext uri="{FF2B5EF4-FFF2-40B4-BE49-F238E27FC236}">
              <a16:creationId xmlns:a16="http://schemas.microsoft.com/office/drawing/2014/main" id="{65AFB6FD-2EA6-4832-9EC8-8F606901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3" name="AutoShape 10" descr="+">
          <a:extLst>
            <a:ext uri="{FF2B5EF4-FFF2-40B4-BE49-F238E27FC236}">
              <a16:creationId xmlns:a16="http://schemas.microsoft.com/office/drawing/2014/main" id="{902322C1-B65B-4C6B-B2FE-EBED36ECF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4" name="AutoShape 9" descr="+">
          <a:extLst>
            <a:ext uri="{FF2B5EF4-FFF2-40B4-BE49-F238E27FC236}">
              <a16:creationId xmlns:a16="http://schemas.microsoft.com/office/drawing/2014/main" id="{54851923-302E-4581-A14C-55DC96E947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5" name="AutoShape 9" descr="+">
          <a:extLst>
            <a:ext uri="{FF2B5EF4-FFF2-40B4-BE49-F238E27FC236}">
              <a16:creationId xmlns:a16="http://schemas.microsoft.com/office/drawing/2014/main" id="{A448B584-02D7-4409-B41B-672CF0B4C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6" name="AutoShape 10" descr="+">
          <a:extLst>
            <a:ext uri="{FF2B5EF4-FFF2-40B4-BE49-F238E27FC236}">
              <a16:creationId xmlns:a16="http://schemas.microsoft.com/office/drawing/2014/main" id="{3D062480-67FD-42E1-A4AF-88AE63629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7" name="AutoShape 9" descr="+">
          <a:extLst>
            <a:ext uri="{FF2B5EF4-FFF2-40B4-BE49-F238E27FC236}">
              <a16:creationId xmlns:a16="http://schemas.microsoft.com/office/drawing/2014/main" id="{7B358269-1DFD-4727-80E1-29D703215E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8" name="AutoShape 9" descr="+">
          <a:extLst>
            <a:ext uri="{FF2B5EF4-FFF2-40B4-BE49-F238E27FC236}">
              <a16:creationId xmlns:a16="http://schemas.microsoft.com/office/drawing/2014/main" id="{AFFFCCD9-A33B-4196-984C-4C3082E01D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9" name="AutoShape 10" descr="+">
          <a:extLst>
            <a:ext uri="{FF2B5EF4-FFF2-40B4-BE49-F238E27FC236}">
              <a16:creationId xmlns:a16="http://schemas.microsoft.com/office/drawing/2014/main" id="{9036E7AD-E290-419D-9F80-81B74234F5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0" name="AutoShape 9" descr="+">
          <a:extLst>
            <a:ext uri="{FF2B5EF4-FFF2-40B4-BE49-F238E27FC236}">
              <a16:creationId xmlns:a16="http://schemas.microsoft.com/office/drawing/2014/main" id="{7FBE32E6-CA65-4ED6-BCD2-0DAEF240B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1" name="AutoShape 7" descr="+">
          <a:extLst>
            <a:ext uri="{FF2B5EF4-FFF2-40B4-BE49-F238E27FC236}">
              <a16:creationId xmlns:a16="http://schemas.microsoft.com/office/drawing/2014/main" id="{5BE50C98-30A5-4F43-9520-171F384FB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2" name="AutoShape 10" descr="+">
          <a:extLst>
            <a:ext uri="{FF2B5EF4-FFF2-40B4-BE49-F238E27FC236}">
              <a16:creationId xmlns:a16="http://schemas.microsoft.com/office/drawing/2014/main" id="{25FD7784-9F3A-446E-929F-3194510CA2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3" name="AutoShape 9" descr="+">
          <a:extLst>
            <a:ext uri="{FF2B5EF4-FFF2-40B4-BE49-F238E27FC236}">
              <a16:creationId xmlns:a16="http://schemas.microsoft.com/office/drawing/2014/main" id="{FE389160-BD82-4989-A99A-6C317F695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4" name="AutoShape 9" descr="+">
          <a:extLst>
            <a:ext uri="{FF2B5EF4-FFF2-40B4-BE49-F238E27FC236}">
              <a16:creationId xmlns:a16="http://schemas.microsoft.com/office/drawing/2014/main" id="{BB5B7D9E-4710-47B9-9197-4A8273DA8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5" name="AutoShape 10" descr="+">
          <a:extLst>
            <a:ext uri="{FF2B5EF4-FFF2-40B4-BE49-F238E27FC236}">
              <a16:creationId xmlns:a16="http://schemas.microsoft.com/office/drawing/2014/main" id="{48F3F059-1B05-464D-867E-A78AA9B4EA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6" name="AutoShape 9" descr="+">
          <a:extLst>
            <a:ext uri="{FF2B5EF4-FFF2-40B4-BE49-F238E27FC236}">
              <a16:creationId xmlns:a16="http://schemas.microsoft.com/office/drawing/2014/main" id="{26F226AC-8291-4BB5-8EF9-9CAA8B49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7" name="AutoShape 7" descr="+">
          <a:extLst>
            <a:ext uri="{FF2B5EF4-FFF2-40B4-BE49-F238E27FC236}">
              <a16:creationId xmlns:a16="http://schemas.microsoft.com/office/drawing/2014/main" id="{6AEE55D9-74E7-44FE-A844-D2A19BE8B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8" name="AutoShape 7" descr="+">
          <a:extLst>
            <a:ext uri="{FF2B5EF4-FFF2-40B4-BE49-F238E27FC236}">
              <a16:creationId xmlns:a16="http://schemas.microsoft.com/office/drawing/2014/main" id="{D48DC881-D6D9-4E67-89E3-A38659DCE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9" name="AutoShape 10" descr="+">
          <a:extLst>
            <a:ext uri="{FF2B5EF4-FFF2-40B4-BE49-F238E27FC236}">
              <a16:creationId xmlns:a16="http://schemas.microsoft.com/office/drawing/2014/main" id="{D58BC43C-462C-4730-A230-B8115E726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0" name="AutoShape 9" descr="+">
          <a:extLst>
            <a:ext uri="{FF2B5EF4-FFF2-40B4-BE49-F238E27FC236}">
              <a16:creationId xmlns:a16="http://schemas.microsoft.com/office/drawing/2014/main" id="{4A1131A3-515B-47DF-A061-311A2B7B8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1" name="AutoShape 9" descr="+">
          <a:extLst>
            <a:ext uri="{FF2B5EF4-FFF2-40B4-BE49-F238E27FC236}">
              <a16:creationId xmlns:a16="http://schemas.microsoft.com/office/drawing/2014/main" id="{9C18CB26-F65A-4A62-B2D6-0D3FF89C4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2" name="AutoShape 7" descr="+">
          <a:extLst>
            <a:ext uri="{FF2B5EF4-FFF2-40B4-BE49-F238E27FC236}">
              <a16:creationId xmlns:a16="http://schemas.microsoft.com/office/drawing/2014/main" id="{125E3D93-BBDB-4E8B-AD2D-CF323538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3" name="AutoShape 7" descr="+">
          <a:extLst>
            <a:ext uri="{FF2B5EF4-FFF2-40B4-BE49-F238E27FC236}">
              <a16:creationId xmlns:a16="http://schemas.microsoft.com/office/drawing/2014/main" id="{103742F1-90F1-4FF2-B41F-6B7012B53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4" name="AutoShape 7" descr="+">
          <a:extLst>
            <a:ext uri="{FF2B5EF4-FFF2-40B4-BE49-F238E27FC236}">
              <a16:creationId xmlns:a16="http://schemas.microsoft.com/office/drawing/2014/main" id="{C20982E3-AB94-4DA9-B7E5-416DBC8B0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5" name="AutoShape 7" descr="+">
          <a:extLst>
            <a:ext uri="{FF2B5EF4-FFF2-40B4-BE49-F238E27FC236}">
              <a16:creationId xmlns:a16="http://schemas.microsoft.com/office/drawing/2014/main" id="{53B6D393-4F2F-496A-8179-E1D9C8A95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6" name="AutoShape 7" descr="+">
          <a:extLst>
            <a:ext uri="{FF2B5EF4-FFF2-40B4-BE49-F238E27FC236}">
              <a16:creationId xmlns:a16="http://schemas.microsoft.com/office/drawing/2014/main" id="{05015A47-C182-4333-9881-D55066D6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7" name="AutoShape 10" descr="+">
          <a:extLst>
            <a:ext uri="{FF2B5EF4-FFF2-40B4-BE49-F238E27FC236}">
              <a16:creationId xmlns:a16="http://schemas.microsoft.com/office/drawing/2014/main" id="{7416AAE1-5873-4B17-8F84-9823B8F905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8" name="AutoShape 9" descr="+">
          <a:extLst>
            <a:ext uri="{FF2B5EF4-FFF2-40B4-BE49-F238E27FC236}">
              <a16:creationId xmlns:a16="http://schemas.microsoft.com/office/drawing/2014/main" id="{64974177-773C-4F99-8511-EA707FE0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9" name="AutoShape 9" descr="+">
          <a:extLst>
            <a:ext uri="{FF2B5EF4-FFF2-40B4-BE49-F238E27FC236}">
              <a16:creationId xmlns:a16="http://schemas.microsoft.com/office/drawing/2014/main" id="{0620E07B-06E8-44B9-A2AC-831317147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0" name="AutoShape 10" descr="+">
          <a:extLst>
            <a:ext uri="{FF2B5EF4-FFF2-40B4-BE49-F238E27FC236}">
              <a16:creationId xmlns:a16="http://schemas.microsoft.com/office/drawing/2014/main" id="{E1BFEE17-6115-4D49-AA70-009F6D70E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1" name="AutoShape 9" descr="+">
          <a:extLst>
            <a:ext uri="{FF2B5EF4-FFF2-40B4-BE49-F238E27FC236}">
              <a16:creationId xmlns:a16="http://schemas.microsoft.com/office/drawing/2014/main" id="{138E62F4-9D2F-4B0E-AEE2-6FAEDCD27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2" name="AutoShape 7" descr="+">
          <a:extLst>
            <a:ext uri="{FF2B5EF4-FFF2-40B4-BE49-F238E27FC236}">
              <a16:creationId xmlns:a16="http://schemas.microsoft.com/office/drawing/2014/main" id="{473E3B26-9E5E-437E-A4BE-36B063BAE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3" name="AutoShape 10" descr="+">
          <a:extLst>
            <a:ext uri="{FF2B5EF4-FFF2-40B4-BE49-F238E27FC236}">
              <a16:creationId xmlns:a16="http://schemas.microsoft.com/office/drawing/2014/main" id="{BA7EC0AC-AE4E-4456-86BA-237B703A2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4" name="AutoShape 9" descr="+">
          <a:extLst>
            <a:ext uri="{FF2B5EF4-FFF2-40B4-BE49-F238E27FC236}">
              <a16:creationId xmlns:a16="http://schemas.microsoft.com/office/drawing/2014/main" id="{0AA97355-5A21-496C-A334-330F53A1F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5" name="AutoShape 9" descr="+">
          <a:extLst>
            <a:ext uri="{FF2B5EF4-FFF2-40B4-BE49-F238E27FC236}">
              <a16:creationId xmlns:a16="http://schemas.microsoft.com/office/drawing/2014/main" id="{503723F4-CDE0-4FA1-85FA-6ADB1574D9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6" name="AutoShape 7" descr="+">
          <a:extLst>
            <a:ext uri="{FF2B5EF4-FFF2-40B4-BE49-F238E27FC236}">
              <a16:creationId xmlns:a16="http://schemas.microsoft.com/office/drawing/2014/main" id="{7E90C7EE-1CCA-4A3D-BF10-7EFFE88A7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7" name="AutoShape 7" descr="+">
          <a:extLst>
            <a:ext uri="{FF2B5EF4-FFF2-40B4-BE49-F238E27FC236}">
              <a16:creationId xmlns:a16="http://schemas.microsoft.com/office/drawing/2014/main" id="{3D8F3910-4DFF-4890-BEB2-F24E40F401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8" name="AutoShape 7" descr="+">
          <a:extLst>
            <a:ext uri="{FF2B5EF4-FFF2-40B4-BE49-F238E27FC236}">
              <a16:creationId xmlns:a16="http://schemas.microsoft.com/office/drawing/2014/main" id="{00376A01-A956-44C4-921A-4500694A9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69" name="AutoShape 10" descr="+">
          <a:extLst>
            <a:ext uri="{FF2B5EF4-FFF2-40B4-BE49-F238E27FC236}">
              <a16:creationId xmlns:a16="http://schemas.microsoft.com/office/drawing/2014/main" id="{5B18E3F8-5844-4EB4-A06B-AEF914457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0" name="AutoShape 9" descr="+">
          <a:extLst>
            <a:ext uri="{FF2B5EF4-FFF2-40B4-BE49-F238E27FC236}">
              <a16:creationId xmlns:a16="http://schemas.microsoft.com/office/drawing/2014/main" id="{AC0F1977-0A1C-4F82-A00C-29212E60C4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1" name="AutoShape 9" descr="+">
          <a:extLst>
            <a:ext uri="{FF2B5EF4-FFF2-40B4-BE49-F238E27FC236}">
              <a16:creationId xmlns:a16="http://schemas.microsoft.com/office/drawing/2014/main" id="{E81DAF27-05EB-4640-B121-B730F027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2" name="AutoShape 10" descr="+">
          <a:extLst>
            <a:ext uri="{FF2B5EF4-FFF2-40B4-BE49-F238E27FC236}">
              <a16:creationId xmlns:a16="http://schemas.microsoft.com/office/drawing/2014/main" id="{5DC75143-46E2-4AB5-916B-F57E05675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3" name="AutoShape 9" descr="+">
          <a:extLst>
            <a:ext uri="{FF2B5EF4-FFF2-40B4-BE49-F238E27FC236}">
              <a16:creationId xmlns:a16="http://schemas.microsoft.com/office/drawing/2014/main" id="{8C4BE09D-7D6A-4DB3-8081-375617441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4" name="AutoShape 9" descr="+">
          <a:extLst>
            <a:ext uri="{FF2B5EF4-FFF2-40B4-BE49-F238E27FC236}">
              <a16:creationId xmlns:a16="http://schemas.microsoft.com/office/drawing/2014/main" id="{111F2CB5-0986-4461-AA1C-6C33AA9FC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5" name="AutoShape 10" descr="+">
          <a:extLst>
            <a:ext uri="{FF2B5EF4-FFF2-40B4-BE49-F238E27FC236}">
              <a16:creationId xmlns:a16="http://schemas.microsoft.com/office/drawing/2014/main" id="{AC5B1D5D-3C1F-433F-9F8C-CD1A3BC0D4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6" name="AutoShape 9" descr="+">
          <a:extLst>
            <a:ext uri="{FF2B5EF4-FFF2-40B4-BE49-F238E27FC236}">
              <a16:creationId xmlns:a16="http://schemas.microsoft.com/office/drawing/2014/main" id="{F967F754-F56C-4E5A-9991-0725C2CC6E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7" name="AutoShape 7" descr="+">
          <a:extLst>
            <a:ext uri="{FF2B5EF4-FFF2-40B4-BE49-F238E27FC236}">
              <a16:creationId xmlns:a16="http://schemas.microsoft.com/office/drawing/2014/main" id="{51D14DD5-FA62-4254-B74A-25B196EC42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8" name="AutoShape 10" descr="+">
          <a:extLst>
            <a:ext uri="{FF2B5EF4-FFF2-40B4-BE49-F238E27FC236}">
              <a16:creationId xmlns:a16="http://schemas.microsoft.com/office/drawing/2014/main" id="{96C243B1-26C0-43F3-A2AA-B988CD2FD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9" name="AutoShape 9" descr="+">
          <a:extLst>
            <a:ext uri="{FF2B5EF4-FFF2-40B4-BE49-F238E27FC236}">
              <a16:creationId xmlns:a16="http://schemas.microsoft.com/office/drawing/2014/main" id="{E527E9F0-E48B-41F5-A496-3CA198BDC1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0" name="AutoShape 9" descr="+">
          <a:extLst>
            <a:ext uri="{FF2B5EF4-FFF2-40B4-BE49-F238E27FC236}">
              <a16:creationId xmlns:a16="http://schemas.microsoft.com/office/drawing/2014/main" id="{8F59A808-FF80-40C2-BA51-908826D7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1" name="AutoShape 10" descr="+">
          <a:extLst>
            <a:ext uri="{FF2B5EF4-FFF2-40B4-BE49-F238E27FC236}">
              <a16:creationId xmlns:a16="http://schemas.microsoft.com/office/drawing/2014/main" id="{550114F4-6151-4B0F-BB3D-027F974D8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2" name="AutoShape 9" descr="+">
          <a:extLst>
            <a:ext uri="{FF2B5EF4-FFF2-40B4-BE49-F238E27FC236}">
              <a16:creationId xmlns:a16="http://schemas.microsoft.com/office/drawing/2014/main" id="{6D168002-7DBE-4A9D-A2B8-52251E43A3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3" name="AutoShape 7" descr="+">
          <a:extLst>
            <a:ext uri="{FF2B5EF4-FFF2-40B4-BE49-F238E27FC236}">
              <a16:creationId xmlns:a16="http://schemas.microsoft.com/office/drawing/2014/main" id="{D0859133-CC02-4E9A-8C60-5C47B0531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4" name="AutoShape 7" descr="+">
          <a:extLst>
            <a:ext uri="{FF2B5EF4-FFF2-40B4-BE49-F238E27FC236}">
              <a16:creationId xmlns:a16="http://schemas.microsoft.com/office/drawing/2014/main" id="{3B29B3BC-1FC5-4F44-AAB5-A12A7867B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5" name="AutoShape 10" descr="+">
          <a:extLst>
            <a:ext uri="{FF2B5EF4-FFF2-40B4-BE49-F238E27FC236}">
              <a16:creationId xmlns:a16="http://schemas.microsoft.com/office/drawing/2014/main" id="{194C4496-CD52-46A0-B0EF-863BA0BC3B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6" name="AutoShape 9" descr="+">
          <a:extLst>
            <a:ext uri="{FF2B5EF4-FFF2-40B4-BE49-F238E27FC236}">
              <a16:creationId xmlns:a16="http://schemas.microsoft.com/office/drawing/2014/main" id="{3796FEDF-6215-4B05-B337-3544FD35A0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7" name="AutoShape 9" descr="+">
          <a:extLst>
            <a:ext uri="{FF2B5EF4-FFF2-40B4-BE49-F238E27FC236}">
              <a16:creationId xmlns:a16="http://schemas.microsoft.com/office/drawing/2014/main" id="{853A599F-DC00-4513-A622-A4734A7D6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8" name="AutoShape 7" descr="+">
          <a:extLst>
            <a:ext uri="{FF2B5EF4-FFF2-40B4-BE49-F238E27FC236}">
              <a16:creationId xmlns:a16="http://schemas.microsoft.com/office/drawing/2014/main" id="{7B8A967F-F4BD-4AA5-AF8D-FB2E35D13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9" name="AutoShape 7" descr="+">
          <a:extLst>
            <a:ext uri="{FF2B5EF4-FFF2-40B4-BE49-F238E27FC236}">
              <a16:creationId xmlns:a16="http://schemas.microsoft.com/office/drawing/2014/main" id="{671E3472-5FFC-4433-A731-467AEF7BC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0" name="AutoShape 7" descr="+">
          <a:extLst>
            <a:ext uri="{FF2B5EF4-FFF2-40B4-BE49-F238E27FC236}">
              <a16:creationId xmlns:a16="http://schemas.microsoft.com/office/drawing/2014/main" id="{F139F63A-A007-44F5-8116-B8068121F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1" name="AutoShape 7" descr="+">
          <a:extLst>
            <a:ext uri="{FF2B5EF4-FFF2-40B4-BE49-F238E27FC236}">
              <a16:creationId xmlns:a16="http://schemas.microsoft.com/office/drawing/2014/main" id="{2ECE813E-1BB5-4346-B1F9-F001610F5C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2" name="AutoShape 7" descr="+">
          <a:extLst>
            <a:ext uri="{FF2B5EF4-FFF2-40B4-BE49-F238E27FC236}">
              <a16:creationId xmlns:a16="http://schemas.microsoft.com/office/drawing/2014/main" id="{2409464C-57AB-4528-BDCB-B7F28850B1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3" name="AutoShape 10" descr="+">
          <a:extLst>
            <a:ext uri="{FF2B5EF4-FFF2-40B4-BE49-F238E27FC236}">
              <a16:creationId xmlns:a16="http://schemas.microsoft.com/office/drawing/2014/main" id="{343CFF85-6C33-489C-853F-E63B3291A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4" name="AutoShape 9" descr="+">
          <a:extLst>
            <a:ext uri="{FF2B5EF4-FFF2-40B4-BE49-F238E27FC236}">
              <a16:creationId xmlns:a16="http://schemas.microsoft.com/office/drawing/2014/main" id="{9435F761-B17C-4424-BB1F-3996EE233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5" name="AutoShape 9" descr="+">
          <a:extLst>
            <a:ext uri="{FF2B5EF4-FFF2-40B4-BE49-F238E27FC236}">
              <a16:creationId xmlns:a16="http://schemas.microsoft.com/office/drawing/2014/main" id="{6EA68355-724E-443C-8074-5FD497A572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6" name="AutoShape 10" descr="+">
          <a:extLst>
            <a:ext uri="{FF2B5EF4-FFF2-40B4-BE49-F238E27FC236}">
              <a16:creationId xmlns:a16="http://schemas.microsoft.com/office/drawing/2014/main" id="{2E735DB5-ED1F-47A2-9DBC-408755C241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7" name="AutoShape 9" descr="+">
          <a:extLst>
            <a:ext uri="{FF2B5EF4-FFF2-40B4-BE49-F238E27FC236}">
              <a16:creationId xmlns:a16="http://schemas.microsoft.com/office/drawing/2014/main" id="{ED001D83-FEA6-4251-AEA6-E47059591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8" name="AutoShape 7" descr="+">
          <a:extLst>
            <a:ext uri="{FF2B5EF4-FFF2-40B4-BE49-F238E27FC236}">
              <a16:creationId xmlns:a16="http://schemas.microsoft.com/office/drawing/2014/main" id="{5A3B4611-86DA-4F89-9D71-81FFC4A11E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9" name="AutoShape 7" descr="+">
          <a:extLst>
            <a:ext uri="{FF2B5EF4-FFF2-40B4-BE49-F238E27FC236}">
              <a16:creationId xmlns:a16="http://schemas.microsoft.com/office/drawing/2014/main" id="{D20429E3-3619-4DB4-8F5B-63645093C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0" name="AutoShape 7" descr="+">
          <a:extLst>
            <a:ext uri="{FF2B5EF4-FFF2-40B4-BE49-F238E27FC236}">
              <a16:creationId xmlns:a16="http://schemas.microsoft.com/office/drawing/2014/main" id="{B37F81CB-0C38-4699-B71C-A0C2F167D8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1" name="AutoShape 7" descr="+">
          <a:extLst>
            <a:ext uri="{FF2B5EF4-FFF2-40B4-BE49-F238E27FC236}">
              <a16:creationId xmlns:a16="http://schemas.microsoft.com/office/drawing/2014/main" id="{7ED13E73-86C8-45D9-9FE5-CE920D4625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2" name="AutoShape 7" descr="+">
          <a:extLst>
            <a:ext uri="{FF2B5EF4-FFF2-40B4-BE49-F238E27FC236}">
              <a16:creationId xmlns:a16="http://schemas.microsoft.com/office/drawing/2014/main" id="{BBF7AD8D-3BEE-4D88-828C-60DCFE1B7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3" name="AutoShape 7" descr="+">
          <a:extLst>
            <a:ext uri="{FF2B5EF4-FFF2-40B4-BE49-F238E27FC236}">
              <a16:creationId xmlns:a16="http://schemas.microsoft.com/office/drawing/2014/main" id="{D4AB6423-C49A-423D-BA14-9CEB51CA7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4" name="AutoShape 9" descr="+">
          <a:extLst>
            <a:ext uri="{FF2B5EF4-FFF2-40B4-BE49-F238E27FC236}">
              <a16:creationId xmlns:a16="http://schemas.microsoft.com/office/drawing/2014/main" id="{066396B6-CA5B-455E-8770-93F9167B9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5" name="AutoShape 10" descr="+">
          <a:extLst>
            <a:ext uri="{FF2B5EF4-FFF2-40B4-BE49-F238E27FC236}">
              <a16:creationId xmlns:a16="http://schemas.microsoft.com/office/drawing/2014/main" id="{A0CC3139-DFA7-4898-8706-3372841A6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6" name="AutoShape 9" descr="+">
          <a:extLst>
            <a:ext uri="{FF2B5EF4-FFF2-40B4-BE49-F238E27FC236}">
              <a16:creationId xmlns:a16="http://schemas.microsoft.com/office/drawing/2014/main" id="{081391A6-17B2-4AB2-80B0-609567EA2C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7" name="AutoShape 9" descr="+">
          <a:extLst>
            <a:ext uri="{FF2B5EF4-FFF2-40B4-BE49-F238E27FC236}">
              <a16:creationId xmlns:a16="http://schemas.microsoft.com/office/drawing/2014/main" id="{1D233758-19C3-4339-94B9-5C4D4A377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8" name="AutoShape 7" descr="+">
          <a:extLst>
            <a:ext uri="{FF2B5EF4-FFF2-40B4-BE49-F238E27FC236}">
              <a16:creationId xmlns:a16="http://schemas.microsoft.com/office/drawing/2014/main" id="{02BE1CCB-7A79-4171-8C49-66B0EAD91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9" name="AutoShape 7" descr="+">
          <a:extLst>
            <a:ext uri="{FF2B5EF4-FFF2-40B4-BE49-F238E27FC236}">
              <a16:creationId xmlns:a16="http://schemas.microsoft.com/office/drawing/2014/main" id="{BDD3122D-FA49-4937-95F0-BDDB764F94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0" name="AutoShape 7" descr="+">
          <a:extLst>
            <a:ext uri="{FF2B5EF4-FFF2-40B4-BE49-F238E27FC236}">
              <a16:creationId xmlns:a16="http://schemas.microsoft.com/office/drawing/2014/main" id="{D660DBA2-A21C-4084-8511-9E0723E043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1" name="AutoShape 10" descr="+">
          <a:extLst>
            <a:ext uri="{FF2B5EF4-FFF2-40B4-BE49-F238E27FC236}">
              <a16:creationId xmlns:a16="http://schemas.microsoft.com/office/drawing/2014/main" id="{0EE3474D-3455-4683-8E37-7013F6F1F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2" name="AutoShape 7" descr="+">
          <a:extLst>
            <a:ext uri="{FF2B5EF4-FFF2-40B4-BE49-F238E27FC236}">
              <a16:creationId xmlns:a16="http://schemas.microsoft.com/office/drawing/2014/main" id="{060228B0-F426-422C-88B6-199429054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3" name="AutoShape 10" descr="+">
          <a:extLst>
            <a:ext uri="{FF2B5EF4-FFF2-40B4-BE49-F238E27FC236}">
              <a16:creationId xmlns:a16="http://schemas.microsoft.com/office/drawing/2014/main" id="{4F9C9F41-7219-442E-A23D-3B383A474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4" name="AutoShape 9" descr="+">
          <a:extLst>
            <a:ext uri="{FF2B5EF4-FFF2-40B4-BE49-F238E27FC236}">
              <a16:creationId xmlns:a16="http://schemas.microsoft.com/office/drawing/2014/main" id="{7FEA88CD-8611-4656-BE51-96A9F614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5" name="AutoShape 9" descr="+">
          <a:extLst>
            <a:ext uri="{FF2B5EF4-FFF2-40B4-BE49-F238E27FC236}">
              <a16:creationId xmlns:a16="http://schemas.microsoft.com/office/drawing/2014/main" id="{DE0972D0-B1C5-4B13-8250-7D6DD81E4E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6" name="AutoShape 10" descr="+">
          <a:extLst>
            <a:ext uri="{FF2B5EF4-FFF2-40B4-BE49-F238E27FC236}">
              <a16:creationId xmlns:a16="http://schemas.microsoft.com/office/drawing/2014/main" id="{B4DE916E-FD99-4BFA-81BF-4916F59FE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7" name="AutoShape 9" descr="+">
          <a:extLst>
            <a:ext uri="{FF2B5EF4-FFF2-40B4-BE49-F238E27FC236}">
              <a16:creationId xmlns:a16="http://schemas.microsoft.com/office/drawing/2014/main" id="{453576DD-43E9-41CE-85DB-917CF1041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8" name="AutoShape 9" descr="+">
          <a:extLst>
            <a:ext uri="{FF2B5EF4-FFF2-40B4-BE49-F238E27FC236}">
              <a16:creationId xmlns:a16="http://schemas.microsoft.com/office/drawing/2014/main" id="{2950D74F-A691-40F3-A9DC-7B96305A9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9" name="AutoShape 10" descr="+">
          <a:extLst>
            <a:ext uri="{FF2B5EF4-FFF2-40B4-BE49-F238E27FC236}">
              <a16:creationId xmlns:a16="http://schemas.microsoft.com/office/drawing/2014/main" id="{B1946218-B9D6-40FD-842F-5BABBF509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0" name="AutoShape 9" descr="+">
          <a:extLst>
            <a:ext uri="{FF2B5EF4-FFF2-40B4-BE49-F238E27FC236}">
              <a16:creationId xmlns:a16="http://schemas.microsoft.com/office/drawing/2014/main" id="{109E8A95-3442-4BCD-91C6-2FF8F0A72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1" name="AutoShape 7" descr="+">
          <a:extLst>
            <a:ext uri="{FF2B5EF4-FFF2-40B4-BE49-F238E27FC236}">
              <a16:creationId xmlns:a16="http://schemas.microsoft.com/office/drawing/2014/main" id="{34888FB2-913A-405F-8D6D-B1B121662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2" name="AutoShape 10" descr="+">
          <a:extLst>
            <a:ext uri="{FF2B5EF4-FFF2-40B4-BE49-F238E27FC236}">
              <a16:creationId xmlns:a16="http://schemas.microsoft.com/office/drawing/2014/main" id="{8E05DF97-E4FD-4BD7-849E-7F4050C380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3" name="AutoShape 9" descr="+">
          <a:extLst>
            <a:ext uri="{FF2B5EF4-FFF2-40B4-BE49-F238E27FC236}">
              <a16:creationId xmlns:a16="http://schemas.microsoft.com/office/drawing/2014/main" id="{42AEF1B2-D056-4BF3-8D2A-C82F050AF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4" name="AutoShape 9" descr="+">
          <a:extLst>
            <a:ext uri="{FF2B5EF4-FFF2-40B4-BE49-F238E27FC236}">
              <a16:creationId xmlns:a16="http://schemas.microsoft.com/office/drawing/2014/main" id="{17B481EB-B0EC-4258-BD8C-7C1F36E80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5" name="AutoShape 10" descr="+">
          <a:extLst>
            <a:ext uri="{FF2B5EF4-FFF2-40B4-BE49-F238E27FC236}">
              <a16:creationId xmlns:a16="http://schemas.microsoft.com/office/drawing/2014/main" id="{7DEAA9B3-E1A6-45F0-BB93-7CB71554C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6" name="AutoShape 9" descr="+">
          <a:extLst>
            <a:ext uri="{FF2B5EF4-FFF2-40B4-BE49-F238E27FC236}">
              <a16:creationId xmlns:a16="http://schemas.microsoft.com/office/drawing/2014/main" id="{FCDE37C4-A2A3-427C-8EC7-B6E42612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7" name="AutoShape 7" descr="+">
          <a:extLst>
            <a:ext uri="{FF2B5EF4-FFF2-40B4-BE49-F238E27FC236}">
              <a16:creationId xmlns:a16="http://schemas.microsoft.com/office/drawing/2014/main" id="{FC539E04-7A35-47F7-A20D-9D8FA9116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8" name="AutoShape 7" descr="+">
          <a:extLst>
            <a:ext uri="{FF2B5EF4-FFF2-40B4-BE49-F238E27FC236}">
              <a16:creationId xmlns:a16="http://schemas.microsoft.com/office/drawing/2014/main" id="{1F6E8AA6-CBFF-4AF1-8D22-E73B18AAB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9" name="AutoShape 10" descr="+">
          <a:extLst>
            <a:ext uri="{FF2B5EF4-FFF2-40B4-BE49-F238E27FC236}">
              <a16:creationId xmlns:a16="http://schemas.microsoft.com/office/drawing/2014/main" id="{0C828AE1-1920-4B72-955F-D9465E295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0" name="AutoShape 9" descr="+">
          <a:extLst>
            <a:ext uri="{FF2B5EF4-FFF2-40B4-BE49-F238E27FC236}">
              <a16:creationId xmlns:a16="http://schemas.microsoft.com/office/drawing/2014/main" id="{82D0BC67-3229-4347-9096-4B0FB7A3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1" name="AutoShape 9" descr="+">
          <a:extLst>
            <a:ext uri="{FF2B5EF4-FFF2-40B4-BE49-F238E27FC236}">
              <a16:creationId xmlns:a16="http://schemas.microsoft.com/office/drawing/2014/main" id="{968405D8-23B5-4E9A-A335-DFC649D96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2" name="AutoShape 7" descr="+">
          <a:extLst>
            <a:ext uri="{FF2B5EF4-FFF2-40B4-BE49-F238E27FC236}">
              <a16:creationId xmlns:a16="http://schemas.microsoft.com/office/drawing/2014/main" id="{9DFFD08B-E39E-483B-9E55-903C1DCEA5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3" name="AutoShape 7" descr="+">
          <a:extLst>
            <a:ext uri="{FF2B5EF4-FFF2-40B4-BE49-F238E27FC236}">
              <a16:creationId xmlns:a16="http://schemas.microsoft.com/office/drawing/2014/main" id="{2AC1F524-9F5C-435F-BFA0-9424F7D20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4" name="AutoShape 7" descr="+">
          <a:extLst>
            <a:ext uri="{FF2B5EF4-FFF2-40B4-BE49-F238E27FC236}">
              <a16:creationId xmlns:a16="http://schemas.microsoft.com/office/drawing/2014/main" id="{AB08856D-69C1-46D5-93F8-9CD0806FD0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5" name="AutoShape 10" descr="+">
          <a:extLst>
            <a:ext uri="{FF2B5EF4-FFF2-40B4-BE49-F238E27FC236}">
              <a16:creationId xmlns:a16="http://schemas.microsoft.com/office/drawing/2014/main" id="{D843F94F-A09C-4DE1-BB70-6F57F1E0A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6" name="AutoShape 9" descr="+">
          <a:extLst>
            <a:ext uri="{FF2B5EF4-FFF2-40B4-BE49-F238E27FC236}">
              <a16:creationId xmlns:a16="http://schemas.microsoft.com/office/drawing/2014/main" id="{957B4CDF-287D-4373-95A7-F4FE6DBD5B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7" name="AutoShape 9" descr="+">
          <a:extLst>
            <a:ext uri="{FF2B5EF4-FFF2-40B4-BE49-F238E27FC236}">
              <a16:creationId xmlns:a16="http://schemas.microsoft.com/office/drawing/2014/main" id="{526DCAEA-E23B-496E-AEF1-EB52B7B1D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8" name="AutoShape 10" descr="+">
          <a:extLst>
            <a:ext uri="{FF2B5EF4-FFF2-40B4-BE49-F238E27FC236}">
              <a16:creationId xmlns:a16="http://schemas.microsoft.com/office/drawing/2014/main" id="{6DEAB575-7CA1-4BD5-B3AC-0A2F604AE3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9" name="AutoShape 9" descr="+">
          <a:extLst>
            <a:ext uri="{FF2B5EF4-FFF2-40B4-BE49-F238E27FC236}">
              <a16:creationId xmlns:a16="http://schemas.microsoft.com/office/drawing/2014/main" id="{5FCEF30D-A6EC-40D3-BD12-94E42AD502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0" name="AutoShape 7" descr="+">
          <a:extLst>
            <a:ext uri="{FF2B5EF4-FFF2-40B4-BE49-F238E27FC236}">
              <a16:creationId xmlns:a16="http://schemas.microsoft.com/office/drawing/2014/main" id="{D9C2FB71-0FC3-48AC-B1B0-191CD5321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1" name="AutoShape 10" descr="+">
          <a:extLst>
            <a:ext uri="{FF2B5EF4-FFF2-40B4-BE49-F238E27FC236}">
              <a16:creationId xmlns:a16="http://schemas.microsoft.com/office/drawing/2014/main" id="{A96D1DAE-72B6-45D1-AEF2-B21E4C9FA7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2" name="AutoShape 9" descr="+">
          <a:extLst>
            <a:ext uri="{FF2B5EF4-FFF2-40B4-BE49-F238E27FC236}">
              <a16:creationId xmlns:a16="http://schemas.microsoft.com/office/drawing/2014/main" id="{12A74B2C-109F-47AE-88D0-9847C46969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3" name="AutoShape 9" descr="+">
          <a:extLst>
            <a:ext uri="{FF2B5EF4-FFF2-40B4-BE49-F238E27FC236}">
              <a16:creationId xmlns:a16="http://schemas.microsoft.com/office/drawing/2014/main" id="{15E0FB3F-303E-4DF4-9F39-9EFF728C9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4" name="AutoShape 7" descr="+">
          <a:extLst>
            <a:ext uri="{FF2B5EF4-FFF2-40B4-BE49-F238E27FC236}">
              <a16:creationId xmlns:a16="http://schemas.microsoft.com/office/drawing/2014/main" id="{C3DFAFF3-6600-41FD-B9F9-018F48E15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5" name="AutoShape 7" descr="+">
          <a:extLst>
            <a:ext uri="{FF2B5EF4-FFF2-40B4-BE49-F238E27FC236}">
              <a16:creationId xmlns:a16="http://schemas.microsoft.com/office/drawing/2014/main" id="{BAE063EB-FC85-4C76-BA31-35DC69E25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6" name="AutoShape 7" descr="+">
          <a:extLst>
            <a:ext uri="{FF2B5EF4-FFF2-40B4-BE49-F238E27FC236}">
              <a16:creationId xmlns:a16="http://schemas.microsoft.com/office/drawing/2014/main" id="{13CA36AC-A78D-40B0-96CD-135B621BE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7" name="AutoShape 10" descr="+">
          <a:extLst>
            <a:ext uri="{FF2B5EF4-FFF2-40B4-BE49-F238E27FC236}">
              <a16:creationId xmlns:a16="http://schemas.microsoft.com/office/drawing/2014/main" id="{1EF01247-511D-4341-8464-271816D1E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8" name="AutoShape 9" descr="+">
          <a:extLst>
            <a:ext uri="{FF2B5EF4-FFF2-40B4-BE49-F238E27FC236}">
              <a16:creationId xmlns:a16="http://schemas.microsoft.com/office/drawing/2014/main" id="{DB7C0A7C-3053-4282-8B8F-CE36C263E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9" name="AutoShape 9" descr="+">
          <a:extLst>
            <a:ext uri="{FF2B5EF4-FFF2-40B4-BE49-F238E27FC236}">
              <a16:creationId xmlns:a16="http://schemas.microsoft.com/office/drawing/2014/main" id="{8D92EEAE-1545-4283-A590-9927646C13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0" name="AutoShape 10" descr="+">
          <a:extLst>
            <a:ext uri="{FF2B5EF4-FFF2-40B4-BE49-F238E27FC236}">
              <a16:creationId xmlns:a16="http://schemas.microsoft.com/office/drawing/2014/main" id="{855ED835-BDBD-4E5B-9FF9-10B1282DF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1" name="AutoShape 9" descr="+">
          <a:extLst>
            <a:ext uri="{FF2B5EF4-FFF2-40B4-BE49-F238E27FC236}">
              <a16:creationId xmlns:a16="http://schemas.microsoft.com/office/drawing/2014/main" id="{008A26A4-CCDD-4034-A8A9-574082A23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2" name="AutoShape 9" descr="+">
          <a:extLst>
            <a:ext uri="{FF2B5EF4-FFF2-40B4-BE49-F238E27FC236}">
              <a16:creationId xmlns:a16="http://schemas.microsoft.com/office/drawing/2014/main" id="{4B30E24E-1DEB-4CC6-866B-2A3D165E2D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3" name="AutoShape 10" descr="+">
          <a:extLst>
            <a:ext uri="{FF2B5EF4-FFF2-40B4-BE49-F238E27FC236}">
              <a16:creationId xmlns:a16="http://schemas.microsoft.com/office/drawing/2014/main" id="{F90EDCC3-F103-4896-BC55-C835F616B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4" name="AutoShape 9" descr="+">
          <a:extLst>
            <a:ext uri="{FF2B5EF4-FFF2-40B4-BE49-F238E27FC236}">
              <a16:creationId xmlns:a16="http://schemas.microsoft.com/office/drawing/2014/main" id="{22F5D707-2FF6-4421-A8D0-84E7ED2B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5" name="AutoShape 7" descr="+">
          <a:extLst>
            <a:ext uri="{FF2B5EF4-FFF2-40B4-BE49-F238E27FC236}">
              <a16:creationId xmlns:a16="http://schemas.microsoft.com/office/drawing/2014/main" id="{998F3E3C-7FC0-463A-89C3-836BBD3BD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6" name="AutoShape 10" descr="+">
          <a:extLst>
            <a:ext uri="{FF2B5EF4-FFF2-40B4-BE49-F238E27FC236}">
              <a16:creationId xmlns:a16="http://schemas.microsoft.com/office/drawing/2014/main" id="{29663E0C-E4CE-433C-9FB3-5748516E1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7" name="AutoShape 9" descr="+">
          <a:extLst>
            <a:ext uri="{FF2B5EF4-FFF2-40B4-BE49-F238E27FC236}">
              <a16:creationId xmlns:a16="http://schemas.microsoft.com/office/drawing/2014/main" id="{642E1173-06EC-49F4-9A65-1D41E56EB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8" name="AutoShape 9" descr="+">
          <a:extLst>
            <a:ext uri="{FF2B5EF4-FFF2-40B4-BE49-F238E27FC236}">
              <a16:creationId xmlns:a16="http://schemas.microsoft.com/office/drawing/2014/main" id="{E649E043-92ED-46DF-9372-6292B22EE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9" name="AutoShape 10" descr="+">
          <a:extLst>
            <a:ext uri="{FF2B5EF4-FFF2-40B4-BE49-F238E27FC236}">
              <a16:creationId xmlns:a16="http://schemas.microsoft.com/office/drawing/2014/main" id="{B72A69C6-CAFE-4922-B21B-B886A2FA7E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0" name="AutoShape 9" descr="+">
          <a:extLst>
            <a:ext uri="{FF2B5EF4-FFF2-40B4-BE49-F238E27FC236}">
              <a16:creationId xmlns:a16="http://schemas.microsoft.com/office/drawing/2014/main" id="{FFADF8AF-3073-4F9C-8FFB-6D02744FF0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1" name="AutoShape 7" descr="+">
          <a:extLst>
            <a:ext uri="{FF2B5EF4-FFF2-40B4-BE49-F238E27FC236}">
              <a16:creationId xmlns:a16="http://schemas.microsoft.com/office/drawing/2014/main" id="{643AF7CD-9B90-4844-A9F3-92AA47869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2" name="AutoShape 7" descr="+">
          <a:extLst>
            <a:ext uri="{FF2B5EF4-FFF2-40B4-BE49-F238E27FC236}">
              <a16:creationId xmlns:a16="http://schemas.microsoft.com/office/drawing/2014/main" id="{00DD60B6-80B5-428F-BE8E-88C709A7B7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3" name="AutoShape 10" descr="+">
          <a:extLst>
            <a:ext uri="{FF2B5EF4-FFF2-40B4-BE49-F238E27FC236}">
              <a16:creationId xmlns:a16="http://schemas.microsoft.com/office/drawing/2014/main" id="{72E0ABEB-3FEC-4689-BE07-3534B9B96C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4" name="AutoShape 9" descr="+">
          <a:extLst>
            <a:ext uri="{FF2B5EF4-FFF2-40B4-BE49-F238E27FC236}">
              <a16:creationId xmlns:a16="http://schemas.microsoft.com/office/drawing/2014/main" id="{925AE227-62B0-4336-B619-651D6E5D5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5" name="AutoShape 9" descr="+">
          <a:extLst>
            <a:ext uri="{FF2B5EF4-FFF2-40B4-BE49-F238E27FC236}">
              <a16:creationId xmlns:a16="http://schemas.microsoft.com/office/drawing/2014/main" id="{39F6BBFE-D645-4B30-952B-94FD5D9F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6" name="AutoShape 7" descr="+">
          <a:extLst>
            <a:ext uri="{FF2B5EF4-FFF2-40B4-BE49-F238E27FC236}">
              <a16:creationId xmlns:a16="http://schemas.microsoft.com/office/drawing/2014/main" id="{F2A497E2-3508-4AFF-AB95-A5F6605772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7" name="AutoShape 7" descr="+">
          <a:extLst>
            <a:ext uri="{FF2B5EF4-FFF2-40B4-BE49-F238E27FC236}">
              <a16:creationId xmlns:a16="http://schemas.microsoft.com/office/drawing/2014/main" id="{93C0BB97-24EE-4141-80F4-9F3DDEC19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8" name="AutoShape 7" descr="+">
          <a:extLst>
            <a:ext uri="{FF2B5EF4-FFF2-40B4-BE49-F238E27FC236}">
              <a16:creationId xmlns:a16="http://schemas.microsoft.com/office/drawing/2014/main" id="{174C0C2B-94A0-4CBF-AF9B-8DCE99DBB0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9" name="AutoShape 7" descr="+">
          <a:extLst>
            <a:ext uri="{FF2B5EF4-FFF2-40B4-BE49-F238E27FC236}">
              <a16:creationId xmlns:a16="http://schemas.microsoft.com/office/drawing/2014/main" id="{608AD52C-6AE5-4AAD-BCED-5DE1B6206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0" name="AutoShape 7" descr="+">
          <a:extLst>
            <a:ext uri="{FF2B5EF4-FFF2-40B4-BE49-F238E27FC236}">
              <a16:creationId xmlns:a16="http://schemas.microsoft.com/office/drawing/2014/main" id="{C2F36F54-B9A6-4508-92D9-1B9B83E6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1" name="AutoShape 10" descr="+">
          <a:extLst>
            <a:ext uri="{FF2B5EF4-FFF2-40B4-BE49-F238E27FC236}">
              <a16:creationId xmlns:a16="http://schemas.microsoft.com/office/drawing/2014/main" id="{8A63E24B-7F7F-4043-A4F1-831104BCE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2" name="AutoShape 9" descr="+">
          <a:extLst>
            <a:ext uri="{FF2B5EF4-FFF2-40B4-BE49-F238E27FC236}">
              <a16:creationId xmlns:a16="http://schemas.microsoft.com/office/drawing/2014/main" id="{0A5A0646-8346-47CD-9767-C15D2E8A2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3" name="AutoShape 9" descr="+">
          <a:extLst>
            <a:ext uri="{FF2B5EF4-FFF2-40B4-BE49-F238E27FC236}">
              <a16:creationId xmlns:a16="http://schemas.microsoft.com/office/drawing/2014/main" id="{141E84C8-45B9-460A-81E9-8C231E9C35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4" name="AutoShape 10" descr="+">
          <a:extLst>
            <a:ext uri="{FF2B5EF4-FFF2-40B4-BE49-F238E27FC236}">
              <a16:creationId xmlns:a16="http://schemas.microsoft.com/office/drawing/2014/main" id="{2A23396A-2525-4A1F-8790-EDAC20727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5" name="AutoShape 9" descr="+">
          <a:extLst>
            <a:ext uri="{FF2B5EF4-FFF2-40B4-BE49-F238E27FC236}">
              <a16:creationId xmlns:a16="http://schemas.microsoft.com/office/drawing/2014/main" id="{A6DD1AEB-E394-40F0-AB04-DE021E785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6" name="AutoShape 7" descr="+">
          <a:extLst>
            <a:ext uri="{FF2B5EF4-FFF2-40B4-BE49-F238E27FC236}">
              <a16:creationId xmlns:a16="http://schemas.microsoft.com/office/drawing/2014/main" id="{4BD3E9C4-1067-4F10-8276-CE226F8D8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7" name="AutoShape 10" descr="+">
          <a:extLst>
            <a:ext uri="{FF2B5EF4-FFF2-40B4-BE49-F238E27FC236}">
              <a16:creationId xmlns:a16="http://schemas.microsoft.com/office/drawing/2014/main" id="{522E7362-FEC2-4828-9A66-A90DEDDF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8" name="AutoShape 9" descr="+">
          <a:extLst>
            <a:ext uri="{FF2B5EF4-FFF2-40B4-BE49-F238E27FC236}">
              <a16:creationId xmlns:a16="http://schemas.microsoft.com/office/drawing/2014/main" id="{3BB19EAE-0BA9-44BB-82B1-694D3981A1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9" name="AutoShape 9" descr="+">
          <a:extLst>
            <a:ext uri="{FF2B5EF4-FFF2-40B4-BE49-F238E27FC236}">
              <a16:creationId xmlns:a16="http://schemas.microsoft.com/office/drawing/2014/main" id="{5E64AFA5-662F-4305-B1DD-53443181D7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0" name="AutoShape 7" descr="+">
          <a:extLst>
            <a:ext uri="{FF2B5EF4-FFF2-40B4-BE49-F238E27FC236}">
              <a16:creationId xmlns:a16="http://schemas.microsoft.com/office/drawing/2014/main" id="{42177AC5-11D6-41BA-9BAC-4A3C6FEEB3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1" name="AutoShape 7" descr="+">
          <a:extLst>
            <a:ext uri="{FF2B5EF4-FFF2-40B4-BE49-F238E27FC236}">
              <a16:creationId xmlns:a16="http://schemas.microsoft.com/office/drawing/2014/main" id="{2672365B-AB29-45CD-A43D-432A8A92B5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2" name="AutoShape 7" descr="+">
          <a:extLst>
            <a:ext uri="{FF2B5EF4-FFF2-40B4-BE49-F238E27FC236}">
              <a16:creationId xmlns:a16="http://schemas.microsoft.com/office/drawing/2014/main" id="{55E7AB43-38A1-45EE-B3EB-A1103A291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3" name="AutoShape 10" descr="+">
          <a:extLst>
            <a:ext uri="{FF2B5EF4-FFF2-40B4-BE49-F238E27FC236}">
              <a16:creationId xmlns:a16="http://schemas.microsoft.com/office/drawing/2014/main" id="{69F4C60E-7C0A-488F-B9E3-6813948E58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4" name="AutoShape 9" descr="+">
          <a:extLst>
            <a:ext uri="{FF2B5EF4-FFF2-40B4-BE49-F238E27FC236}">
              <a16:creationId xmlns:a16="http://schemas.microsoft.com/office/drawing/2014/main" id="{AB231AB8-9D38-4211-A20B-672EE8461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5" name="AutoShape 9" descr="+">
          <a:extLst>
            <a:ext uri="{FF2B5EF4-FFF2-40B4-BE49-F238E27FC236}">
              <a16:creationId xmlns:a16="http://schemas.microsoft.com/office/drawing/2014/main" id="{F1957840-7936-4155-AF3A-9B424E6DE7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6" name="AutoShape 10" descr="+">
          <a:extLst>
            <a:ext uri="{FF2B5EF4-FFF2-40B4-BE49-F238E27FC236}">
              <a16:creationId xmlns:a16="http://schemas.microsoft.com/office/drawing/2014/main" id="{4C66396C-B906-4BA2-9B81-9207E300E6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7" name="AutoShape 9" descr="+">
          <a:extLst>
            <a:ext uri="{FF2B5EF4-FFF2-40B4-BE49-F238E27FC236}">
              <a16:creationId xmlns:a16="http://schemas.microsoft.com/office/drawing/2014/main" id="{A3DBDE7B-E964-4A29-9B50-5898F054F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8" name="AutoShape 9" descr="+">
          <a:extLst>
            <a:ext uri="{FF2B5EF4-FFF2-40B4-BE49-F238E27FC236}">
              <a16:creationId xmlns:a16="http://schemas.microsoft.com/office/drawing/2014/main" id="{03B91720-6B7E-4E6E-898A-C7CAE3945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9" name="AutoShape 10" descr="+">
          <a:extLst>
            <a:ext uri="{FF2B5EF4-FFF2-40B4-BE49-F238E27FC236}">
              <a16:creationId xmlns:a16="http://schemas.microsoft.com/office/drawing/2014/main" id="{8CAFE0A3-DD9B-435E-972F-A6F2D7492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0" name="AutoShape 9" descr="+">
          <a:extLst>
            <a:ext uri="{FF2B5EF4-FFF2-40B4-BE49-F238E27FC236}">
              <a16:creationId xmlns:a16="http://schemas.microsoft.com/office/drawing/2014/main" id="{D2341917-DF43-4C37-9645-5A023DB59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1" name="AutoShape 7" descr="+">
          <a:extLst>
            <a:ext uri="{FF2B5EF4-FFF2-40B4-BE49-F238E27FC236}">
              <a16:creationId xmlns:a16="http://schemas.microsoft.com/office/drawing/2014/main" id="{4CE173F5-F554-44A6-81E8-3338B8889C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2" name="AutoShape 10" descr="+">
          <a:extLst>
            <a:ext uri="{FF2B5EF4-FFF2-40B4-BE49-F238E27FC236}">
              <a16:creationId xmlns:a16="http://schemas.microsoft.com/office/drawing/2014/main" id="{68F9C4A3-9331-4007-8E76-1E3AF33294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3" name="AutoShape 9" descr="+">
          <a:extLst>
            <a:ext uri="{FF2B5EF4-FFF2-40B4-BE49-F238E27FC236}">
              <a16:creationId xmlns:a16="http://schemas.microsoft.com/office/drawing/2014/main" id="{BA30A5B6-C6AE-42B1-94B8-13A6FA41F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4" name="AutoShape 9" descr="+">
          <a:extLst>
            <a:ext uri="{FF2B5EF4-FFF2-40B4-BE49-F238E27FC236}">
              <a16:creationId xmlns:a16="http://schemas.microsoft.com/office/drawing/2014/main" id="{AEDDA9E9-8497-4679-A77E-5EE7E341E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5" name="AutoShape 10" descr="+">
          <a:extLst>
            <a:ext uri="{FF2B5EF4-FFF2-40B4-BE49-F238E27FC236}">
              <a16:creationId xmlns:a16="http://schemas.microsoft.com/office/drawing/2014/main" id="{8A7996D8-9A2E-4D8B-8798-CC8B3C65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6" name="AutoShape 9" descr="+">
          <a:extLst>
            <a:ext uri="{FF2B5EF4-FFF2-40B4-BE49-F238E27FC236}">
              <a16:creationId xmlns:a16="http://schemas.microsoft.com/office/drawing/2014/main" id="{A2F782D9-251D-4718-BE54-79900B3B9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7" name="AutoShape 7" descr="+">
          <a:extLst>
            <a:ext uri="{FF2B5EF4-FFF2-40B4-BE49-F238E27FC236}">
              <a16:creationId xmlns:a16="http://schemas.microsoft.com/office/drawing/2014/main" id="{4A323C31-C6D6-4948-8AF6-90B7BCA8D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8" name="AutoShape 7" descr="+">
          <a:extLst>
            <a:ext uri="{FF2B5EF4-FFF2-40B4-BE49-F238E27FC236}">
              <a16:creationId xmlns:a16="http://schemas.microsoft.com/office/drawing/2014/main" id="{A6838990-6755-4BF4-9513-78D9B4888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9" name="AutoShape 10" descr="+">
          <a:extLst>
            <a:ext uri="{FF2B5EF4-FFF2-40B4-BE49-F238E27FC236}">
              <a16:creationId xmlns:a16="http://schemas.microsoft.com/office/drawing/2014/main" id="{F7D24EA1-B9CF-4488-86B4-DEC90A8B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0" name="AutoShape 9" descr="+">
          <a:extLst>
            <a:ext uri="{FF2B5EF4-FFF2-40B4-BE49-F238E27FC236}">
              <a16:creationId xmlns:a16="http://schemas.microsoft.com/office/drawing/2014/main" id="{9618A4B4-F854-4C1F-915C-12753D8793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1" name="AutoShape 9" descr="+">
          <a:extLst>
            <a:ext uri="{FF2B5EF4-FFF2-40B4-BE49-F238E27FC236}">
              <a16:creationId xmlns:a16="http://schemas.microsoft.com/office/drawing/2014/main" id="{39A4F604-A203-4587-9DB9-AAAF2E0A3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2" name="AutoShape 7" descr="+">
          <a:extLst>
            <a:ext uri="{FF2B5EF4-FFF2-40B4-BE49-F238E27FC236}">
              <a16:creationId xmlns:a16="http://schemas.microsoft.com/office/drawing/2014/main" id="{E25DAD5F-489B-45D8-869C-0CECBF848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3" name="AutoShape 7" descr="+">
          <a:extLst>
            <a:ext uri="{FF2B5EF4-FFF2-40B4-BE49-F238E27FC236}">
              <a16:creationId xmlns:a16="http://schemas.microsoft.com/office/drawing/2014/main" id="{44F9E0BF-700F-495A-B081-C5A5CB3BB9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4" name="AutoShape 7" descr="+">
          <a:extLst>
            <a:ext uri="{FF2B5EF4-FFF2-40B4-BE49-F238E27FC236}">
              <a16:creationId xmlns:a16="http://schemas.microsoft.com/office/drawing/2014/main" id="{10C26D0C-CB00-4790-94A2-953781D3C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5" name="AutoShape 7" descr="+">
          <a:extLst>
            <a:ext uri="{FF2B5EF4-FFF2-40B4-BE49-F238E27FC236}">
              <a16:creationId xmlns:a16="http://schemas.microsoft.com/office/drawing/2014/main" id="{682C2A9F-F39F-4F48-AA82-189918826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6" name="AutoShape 7" descr="+">
          <a:extLst>
            <a:ext uri="{FF2B5EF4-FFF2-40B4-BE49-F238E27FC236}">
              <a16:creationId xmlns:a16="http://schemas.microsoft.com/office/drawing/2014/main" id="{454EDDD5-D73C-41A9-BE9B-17A30D7C12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7" name="AutoShape 10" descr="+">
          <a:extLst>
            <a:ext uri="{FF2B5EF4-FFF2-40B4-BE49-F238E27FC236}">
              <a16:creationId xmlns:a16="http://schemas.microsoft.com/office/drawing/2014/main" id="{56D73666-BE1B-4BB5-9E34-F1A6C2E99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8" name="AutoShape 9" descr="+">
          <a:extLst>
            <a:ext uri="{FF2B5EF4-FFF2-40B4-BE49-F238E27FC236}">
              <a16:creationId xmlns:a16="http://schemas.microsoft.com/office/drawing/2014/main" id="{E77B209C-3A58-4EBF-AB21-386595E56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9" name="AutoShape 9" descr="+">
          <a:extLst>
            <a:ext uri="{FF2B5EF4-FFF2-40B4-BE49-F238E27FC236}">
              <a16:creationId xmlns:a16="http://schemas.microsoft.com/office/drawing/2014/main" id="{EB02B0C6-F3E3-4347-B596-9D035D1BB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0" name="AutoShape 10" descr="+">
          <a:extLst>
            <a:ext uri="{FF2B5EF4-FFF2-40B4-BE49-F238E27FC236}">
              <a16:creationId xmlns:a16="http://schemas.microsoft.com/office/drawing/2014/main" id="{7371D38B-18F7-4528-B664-19114BD70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1" name="AutoShape 9" descr="+">
          <a:extLst>
            <a:ext uri="{FF2B5EF4-FFF2-40B4-BE49-F238E27FC236}">
              <a16:creationId xmlns:a16="http://schemas.microsoft.com/office/drawing/2014/main" id="{68C14FA3-1D59-4634-8DBF-EA9A92BF1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2" name="AutoShape 7" descr="+">
          <a:extLst>
            <a:ext uri="{FF2B5EF4-FFF2-40B4-BE49-F238E27FC236}">
              <a16:creationId xmlns:a16="http://schemas.microsoft.com/office/drawing/2014/main" id="{C2ABB25F-BF37-4703-812A-AA8AD1F7C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3" name="AutoShape 7" descr="+">
          <a:extLst>
            <a:ext uri="{FF2B5EF4-FFF2-40B4-BE49-F238E27FC236}">
              <a16:creationId xmlns:a16="http://schemas.microsoft.com/office/drawing/2014/main" id="{52B5708E-E37C-4F85-9A8E-DFCE6CA63A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4" name="AutoShape 7" descr="+">
          <a:extLst>
            <a:ext uri="{FF2B5EF4-FFF2-40B4-BE49-F238E27FC236}">
              <a16:creationId xmlns:a16="http://schemas.microsoft.com/office/drawing/2014/main" id="{7B4AD56F-7C51-4B3D-8586-DA3426C84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5" name="AutoShape 7" descr="+">
          <a:extLst>
            <a:ext uri="{FF2B5EF4-FFF2-40B4-BE49-F238E27FC236}">
              <a16:creationId xmlns:a16="http://schemas.microsoft.com/office/drawing/2014/main" id="{411A0FDD-6FFD-4E3B-B2BD-C8B9E8C59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6" name="AutoShape 7" descr="+">
          <a:extLst>
            <a:ext uri="{FF2B5EF4-FFF2-40B4-BE49-F238E27FC236}">
              <a16:creationId xmlns:a16="http://schemas.microsoft.com/office/drawing/2014/main" id="{2D9056E7-50CC-4225-B3D1-6D0B59E194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7" name="AutoShape 7" descr="+">
          <a:extLst>
            <a:ext uri="{FF2B5EF4-FFF2-40B4-BE49-F238E27FC236}">
              <a16:creationId xmlns:a16="http://schemas.microsoft.com/office/drawing/2014/main" id="{83614B56-3029-4654-9C16-9E53F7F20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8" name="AutoShape 9" descr="+">
          <a:extLst>
            <a:ext uri="{FF2B5EF4-FFF2-40B4-BE49-F238E27FC236}">
              <a16:creationId xmlns:a16="http://schemas.microsoft.com/office/drawing/2014/main" id="{08BE7954-A690-4F0F-B38A-21D80F955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9" name="AutoShape 10" descr="+">
          <a:extLst>
            <a:ext uri="{FF2B5EF4-FFF2-40B4-BE49-F238E27FC236}">
              <a16:creationId xmlns:a16="http://schemas.microsoft.com/office/drawing/2014/main" id="{40002658-BB74-4DE7-A1B0-0D8CAA99AD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0" name="AutoShape 9" descr="+">
          <a:extLst>
            <a:ext uri="{FF2B5EF4-FFF2-40B4-BE49-F238E27FC236}">
              <a16:creationId xmlns:a16="http://schemas.microsoft.com/office/drawing/2014/main" id="{B4FC2B91-5514-45DC-8CE5-BE24221FF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1" name="AutoShape 9" descr="+">
          <a:extLst>
            <a:ext uri="{FF2B5EF4-FFF2-40B4-BE49-F238E27FC236}">
              <a16:creationId xmlns:a16="http://schemas.microsoft.com/office/drawing/2014/main" id="{BE1C9F8E-9AB1-4DA3-98E2-B64B3666C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2" name="AutoShape 7" descr="+">
          <a:extLst>
            <a:ext uri="{FF2B5EF4-FFF2-40B4-BE49-F238E27FC236}">
              <a16:creationId xmlns:a16="http://schemas.microsoft.com/office/drawing/2014/main" id="{B264E78D-6331-46AB-98A1-54F2F018F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3" name="AutoShape 7" descr="+">
          <a:extLst>
            <a:ext uri="{FF2B5EF4-FFF2-40B4-BE49-F238E27FC236}">
              <a16:creationId xmlns:a16="http://schemas.microsoft.com/office/drawing/2014/main" id="{97AE0D76-2386-4344-BD6F-A2DC76BE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4" name="AutoShape 7" descr="+">
          <a:extLst>
            <a:ext uri="{FF2B5EF4-FFF2-40B4-BE49-F238E27FC236}">
              <a16:creationId xmlns:a16="http://schemas.microsoft.com/office/drawing/2014/main" id="{1443199A-44FC-44BD-9186-85B671F43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5" name="AutoShape 10" descr="+">
          <a:extLst>
            <a:ext uri="{FF2B5EF4-FFF2-40B4-BE49-F238E27FC236}">
              <a16:creationId xmlns:a16="http://schemas.microsoft.com/office/drawing/2014/main" id="{8CF0394D-A493-4C3E-92F2-FC287BC3F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6" name="AutoShape 7" descr="+">
          <a:extLst>
            <a:ext uri="{FF2B5EF4-FFF2-40B4-BE49-F238E27FC236}">
              <a16:creationId xmlns:a16="http://schemas.microsoft.com/office/drawing/2014/main" id="{0998FE7C-D058-4C89-BD60-F58964D37C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7" name="AutoShape 10" descr="+">
          <a:extLst>
            <a:ext uri="{FF2B5EF4-FFF2-40B4-BE49-F238E27FC236}">
              <a16:creationId xmlns:a16="http://schemas.microsoft.com/office/drawing/2014/main" id="{C9F45073-81F2-4C4D-A58B-0D9F96E521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8" name="AutoShape 9" descr="+">
          <a:extLst>
            <a:ext uri="{FF2B5EF4-FFF2-40B4-BE49-F238E27FC236}">
              <a16:creationId xmlns:a16="http://schemas.microsoft.com/office/drawing/2014/main" id="{C2ED933B-BA76-4181-B132-26F2DE2F2F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9" name="AutoShape 9" descr="+">
          <a:extLst>
            <a:ext uri="{FF2B5EF4-FFF2-40B4-BE49-F238E27FC236}">
              <a16:creationId xmlns:a16="http://schemas.microsoft.com/office/drawing/2014/main" id="{3126D119-CF05-453D-ABDD-38B1D59C17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0" name="AutoShape 10" descr="+">
          <a:extLst>
            <a:ext uri="{FF2B5EF4-FFF2-40B4-BE49-F238E27FC236}">
              <a16:creationId xmlns:a16="http://schemas.microsoft.com/office/drawing/2014/main" id="{8C00D414-6B28-4E98-8103-FE62E5A9A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1" name="AutoShape 9" descr="+">
          <a:extLst>
            <a:ext uri="{FF2B5EF4-FFF2-40B4-BE49-F238E27FC236}">
              <a16:creationId xmlns:a16="http://schemas.microsoft.com/office/drawing/2014/main" id="{24F63A25-4B1F-4325-9782-57B2B18A8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2" name="AutoShape 9" descr="+">
          <a:extLst>
            <a:ext uri="{FF2B5EF4-FFF2-40B4-BE49-F238E27FC236}">
              <a16:creationId xmlns:a16="http://schemas.microsoft.com/office/drawing/2014/main" id="{E10A694E-D373-4C0C-A751-B7A9E9A8B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3" name="AutoShape 10" descr="+">
          <a:extLst>
            <a:ext uri="{FF2B5EF4-FFF2-40B4-BE49-F238E27FC236}">
              <a16:creationId xmlns:a16="http://schemas.microsoft.com/office/drawing/2014/main" id="{B53349C5-1DB6-43AB-B926-21AD03757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4" name="AutoShape 9" descr="+">
          <a:extLst>
            <a:ext uri="{FF2B5EF4-FFF2-40B4-BE49-F238E27FC236}">
              <a16:creationId xmlns:a16="http://schemas.microsoft.com/office/drawing/2014/main" id="{DA920858-35A3-4149-8F3B-A75C5CB732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5" name="AutoShape 7" descr="+">
          <a:extLst>
            <a:ext uri="{FF2B5EF4-FFF2-40B4-BE49-F238E27FC236}">
              <a16:creationId xmlns:a16="http://schemas.microsoft.com/office/drawing/2014/main" id="{46A54A51-187B-4FFA-835A-BB48810168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6" name="AutoShape 10" descr="+">
          <a:extLst>
            <a:ext uri="{FF2B5EF4-FFF2-40B4-BE49-F238E27FC236}">
              <a16:creationId xmlns:a16="http://schemas.microsoft.com/office/drawing/2014/main" id="{A20A83B8-D627-4B98-9565-AEB099BB8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7" name="AutoShape 9" descr="+">
          <a:extLst>
            <a:ext uri="{FF2B5EF4-FFF2-40B4-BE49-F238E27FC236}">
              <a16:creationId xmlns:a16="http://schemas.microsoft.com/office/drawing/2014/main" id="{B8A56C7B-FBB3-4D8E-AB6E-3FCBF998E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8" name="AutoShape 9" descr="+">
          <a:extLst>
            <a:ext uri="{FF2B5EF4-FFF2-40B4-BE49-F238E27FC236}">
              <a16:creationId xmlns:a16="http://schemas.microsoft.com/office/drawing/2014/main" id="{7460C00B-9461-4E52-8266-76952287F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9" name="AutoShape 10" descr="+">
          <a:extLst>
            <a:ext uri="{FF2B5EF4-FFF2-40B4-BE49-F238E27FC236}">
              <a16:creationId xmlns:a16="http://schemas.microsoft.com/office/drawing/2014/main" id="{1455B370-B77B-46AA-AE71-C75C2126C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0" name="AutoShape 9" descr="+">
          <a:extLst>
            <a:ext uri="{FF2B5EF4-FFF2-40B4-BE49-F238E27FC236}">
              <a16:creationId xmlns:a16="http://schemas.microsoft.com/office/drawing/2014/main" id="{9B115A36-0EB5-44EF-922C-1744105A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1" name="AutoShape 7" descr="+">
          <a:extLst>
            <a:ext uri="{FF2B5EF4-FFF2-40B4-BE49-F238E27FC236}">
              <a16:creationId xmlns:a16="http://schemas.microsoft.com/office/drawing/2014/main" id="{B48B80A0-76E0-48CB-A88F-D654C321B5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2" name="AutoShape 7" descr="+">
          <a:extLst>
            <a:ext uri="{FF2B5EF4-FFF2-40B4-BE49-F238E27FC236}">
              <a16:creationId xmlns:a16="http://schemas.microsoft.com/office/drawing/2014/main" id="{184DDA13-013D-4045-B034-0F6B65463D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3" name="AutoShape 10" descr="+">
          <a:extLst>
            <a:ext uri="{FF2B5EF4-FFF2-40B4-BE49-F238E27FC236}">
              <a16:creationId xmlns:a16="http://schemas.microsoft.com/office/drawing/2014/main" id="{3E0F030A-64A9-47FA-97E0-05414EE9C5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4" name="AutoShape 9" descr="+">
          <a:extLst>
            <a:ext uri="{FF2B5EF4-FFF2-40B4-BE49-F238E27FC236}">
              <a16:creationId xmlns:a16="http://schemas.microsoft.com/office/drawing/2014/main" id="{25BBB246-A1E3-44ED-8828-8601EF571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5" name="AutoShape 9" descr="+">
          <a:extLst>
            <a:ext uri="{FF2B5EF4-FFF2-40B4-BE49-F238E27FC236}">
              <a16:creationId xmlns:a16="http://schemas.microsoft.com/office/drawing/2014/main" id="{18FE8001-E6A4-4FDC-9A8A-006BEA8542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6" name="AutoShape 7" descr="+">
          <a:extLst>
            <a:ext uri="{FF2B5EF4-FFF2-40B4-BE49-F238E27FC236}">
              <a16:creationId xmlns:a16="http://schemas.microsoft.com/office/drawing/2014/main" id="{619C6CB6-559E-40EA-A705-B32152225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7" name="AutoShape 7" descr="+">
          <a:extLst>
            <a:ext uri="{FF2B5EF4-FFF2-40B4-BE49-F238E27FC236}">
              <a16:creationId xmlns:a16="http://schemas.microsoft.com/office/drawing/2014/main" id="{F7E7A782-9552-42ED-A6B8-A1923AFFB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8" name="AutoShape 7" descr="+">
          <a:extLst>
            <a:ext uri="{FF2B5EF4-FFF2-40B4-BE49-F238E27FC236}">
              <a16:creationId xmlns:a16="http://schemas.microsoft.com/office/drawing/2014/main" id="{E968BBF8-AE04-4719-820A-284C734FC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9" name="AutoShape 10" descr="+">
          <a:extLst>
            <a:ext uri="{FF2B5EF4-FFF2-40B4-BE49-F238E27FC236}">
              <a16:creationId xmlns:a16="http://schemas.microsoft.com/office/drawing/2014/main" id="{362008B2-D959-402F-B8DA-F734C59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0" name="AutoShape 9" descr="+">
          <a:extLst>
            <a:ext uri="{FF2B5EF4-FFF2-40B4-BE49-F238E27FC236}">
              <a16:creationId xmlns:a16="http://schemas.microsoft.com/office/drawing/2014/main" id="{0419AEFF-459C-405A-A7DB-E80B61173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1" name="AutoShape 9" descr="+">
          <a:extLst>
            <a:ext uri="{FF2B5EF4-FFF2-40B4-BE49-F238E27FC236}">
              <a16:creationId xmlns:a16="http://schemas.microsoft.com/office/drawing/2014/main" id="{F741A1B0-89A1-47AD-AC3E-BA7F6D4DA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2" name="AutoShape 10" descr="+">
          <a:extLst>
            <a:ext uri="{FF2B5EF4-FFF2-40B4-BE49-F238E27FC236}">
              <a16:creationId xmlns:a16="http://schemas.microsoft.com/office/drawing/2014/main" id="{7F001035-FCD8-492E-B927-75B50DAD60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3" name="AutoShape 9" descr="+">
          <a:extLst>
            <a:ext uri="{FF2B5EF4-FFF2-40B4-BE49-F238E27FC236}">
              <a16:creationId xmlns:a16="http://schemas.microsoft.com/office/drawing/2014/main" id="{021B1E6E-382A-4F37-A821-3D279FF29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4" name="AutoShape 7" descr="+">
          <a:extLst>
            <a:ext uri="{FF2B5EF4-FFF2-40B4-BE49-F238E27FC236}">
              <a16:creationId xmlns:a16="http://schemas.microsoft.com/office/drawing/2014/main" id="{9FA4F64E-220C-4222-B56E-DFC7BA2F0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5" name="AutoShape 10" descr="+">
          <a:extLst>
            <a:ext uri="{FF2B5EF4-FFF2-40B4-BE49-F238E27FC236}">
              <a16:creationId xmlns:a16="http://schemas.microsoft.com/office/drawing/2014/main" id="{83DA028D-6905-4C26-A6B8-CC99F4C86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6" name="AutoShape 9" descr="+">
          <a:extLst>
            <a:ext uri="{FF2B5EF4-FFF2-40B4-BE49-F238E27FC236}">
              <a16:creationId xmlns:a16="http://schemas.microsoft.com/office/drawing/2014/main" id="{E67A80AB-F717-4328-985F-DB7493051B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7" name="AutoShape 9" descr="+">
          <a:extLst>
            <a:ext uri="{FF2B5EF4-FFF2-40B4-BE49-F238E27FC236}">
              <a16:creationId xmlns:a16="http://schemas.microsoft.com/office/drawing/2014/main" id="{FA859307-20F4-4CA0-B35D-B9181A9CED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8" name="AutoShape 7" descr="+">
          <a:extLst>
            <a:ext uri="{FF2B5EF4-FFF2-40B4-BE49-F238E27FC236}">
              <a16:creationId xmlns:a16="http://schemas.microsoft.com/office/drawing/2014/main" id="{1725C2E4-F017-46E8-9F24-7FF034D00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9" name="AutoShape 7" descr="+">
          <a:extLst>
            <a:ext uri="{FF2B5EF4-FFF2-40B4-BE49-F238E27FC236}">
              <a16:creationId xmlns:a16="http://schemas.microsoft.com/office/drawing/2014/main" id="{51722E1E-5728-47FD-AEE2-EA79825D37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0" name="AutoShape 7" descr="+">
          <a:extLst>
            <a:ext uri="{FF2B5EF4-FFF2-40B4-BE49-F238E27FC236}">
              <a16:creationId xmlns:a16="http://schemas.microsoft.com/office/drawing/2014/main" id="{2B864B52-7722-4ECD-B535-4684BE81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1" name="AutoShape 10" descr="+">
          <a:extLst>
            <a:ext uri="{FF2B5EF4-FFF2-40B4-BE49-F238E27FC236}">
              <a16:creationId xmlns:a16="http://schemas.microsoft.com/office/drawing/2014/main" id="{765374E7-12E0-4DFE-AF51-22069CBB1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2" name="AutoShape 9" descr="+">
          <a:extLst>
            <a:ext uri="{FF2B5EF4-FFF2-40B4-BE49-F238E27FC236}">
              <a16:creationId xmlns:a16="http://schemas.microsoft.com/office/drawing/2014/main" id="{70590A97-6EC3-474F-BE31-3F3640946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3" name="AutoShape 9" descr="+">
          <a:extLst>
            <a:ext uri="{FF2B5EF4-FFF2-40B4-BE49-F238E27FC236}">
              <a16:creationId xmlns:a16="http://schemas.microsoft.com/office/drawing/2014/main" id="{22EB80B3-AEE1-49E0-863D-264A75CD6E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4" name="AutoShape 10" descr="+">
          <a:extLst>
            <a:ext uri="{FF2B5EF4-FFF2-40B4-BE49-F238E27FC236}">
              <a16:creationId xmlns:a16="http://schemas.microsoft.com/office/drawing/2014/main" id="{7CD7516B-597B-483B-9C73-93FF6A6B2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5" name="AutoShape 9" descr="+">
          <a:extLst>
            <a:ext uri="{FF2B5EF4-FFF2-40B4-BE49-F238E27FC236}">
              <a16:creationId xmlns:a16="http://schemas.microsoft.com/office/drawing/2014/main" id="{40576F8A-0296-4956-9402-3150FCD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6" name="AutoShape 9" descr="+">
          <a:extLst>
            <a:ext uri="{FF2B5EF4-FFF2-40B4-BE49-F238E27FC236}">
              <a16:creationId xmlns:a16="http://schemas.microsoft.com/office/drawing/2014/main" id="{B6CC8669-DED2-4AF3-BD2A-D9EE43D8C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7" name="AutoShape 10" descr="+">
          <a:extLst>
            <a:ext uri="{FF2B5EF4-FFF2-40B4-BE49-F238E27FC236}">
              <a16:creationId xmlns:a16="http://schemas.microsoft.com/office/drawing/2014/main" id="{ED7BFC8E-D8CC-4EF5-99A9-19B2781D90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8" name="AutoShape 9" descr="+">
          <a:extLst>
            <a:ext uri="{FF2B5EF4-FFF2-40B4-BE49-F238E27FC236}">
              <a16:creationId xmlns:a16="http://schemas.microsoft.com/office/drawing/2014/main" id="{581CCF65-FDD8-4866-A8F3-ADE39B730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9" name="AutoShape 7" descr="+">
          <a:extLst>
            <a:ext uri="{FF2B5EF4-FFF2-40B4-BE49-F238E27FC236}">
              <a16:creationId xmlns:a16="http://schemas.microsoft.com/office/drawing/2014/main" id="{47567E40-662D-44AC-8949-89DDED92C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0" name="AutoShape 10" descr="+">
          <a:extLst>
            <a:ext uri="{FF2B5EF4-FFF2-40B4-BE49-F238E27FC236}">
              <a16:creationId xmlns:a16="http://schemas.microsoft.com/office/drawing/2014/main" id="{EA73801C-A47C-43FB-BBE8-79DD5983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1" name="AutoShape 9" descr="+">
          <a:extLst>
            <a:ext uri="{FF2B5EF4-FFF2-40B4-BE49-F238E27FC236}">
              <a16:creationId xmlns:a16="http://schemas.microsoft.com/office/drawing/2014/main" id="{4257BE6E-1256-46F6-9F1E-AEF3F8F1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2" name="AutoShape 9" descr="+">
          <a:extLst>
            <a:ext uri="{FF2B5EF4-FFF2-40B4-BE49-F238E27FC236}">
              <a16:creationId xmlns:a16="http://schemas.microsoft.com/office/drawing/2014/main" id="{F1DCC2F4-7326-43AC-BE24-0A4D102F0F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3" name="AutoShape 10" descr="+">
          <a:extLst>
            <a:ext uri="{FF2B5EF4-FFF2-40B4-BE49-F238E27FC236}">
              <a16:creationId xmlns:a16="http://schemas.microsoft.com/office/drawing/2014/main" id="{C9AA118F-E915-4CC3-839E-EB93006EC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4" name="AutoShape 9" descr="+">
          <a:extLst>
            <a:ext uri="{FF2B5EF4-FFF2-40B4-BE49-F238E27FC236}">
              <a16:creationId xmlns:a16="http://schemas.microsoft.com/office/drawing/2014/main" id="{753783E8-5442-4BA2-B117-3D78B43BF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5" name="AutoShape 7" descr="+">
          <a:extLst>
            <a:ext uri="{FF2B5EF4-FFF2-40B4-BE49-F238E27FC236}">
              <a16:creationId xmlns:a16="http://schemas.microsoft.com/office/drawing/2014/main" id="{F16AB591-E07E-4E66-93F9-65DBD3D94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6" name="AutoShape 7" descr="+">
          <a:extLst>
            <a:ext uri="{FF2B5EF4-FFF2-40B4-BE49-F238E27FC236}">
              <a16:creationId xmlns:a16="http://schemas.microsoft.com/office/drawing/2014/main" id="{52B03025-3824-4E15-A5ED-45E49683ED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7" name="AutoShape 10" descr="+">
          <a:extLst>
            <a:ext uri="{FF2B5EF4-FFF2-40B4-BE49-F238E27FC236}">
              <a16:creationId xmlns:a16="http://schemas.microsoft.com/office/drawing/2014/main" id="{D918C0D7-4ABE-454F-B252-5B4B9C648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8" name="AutoShape 9" descr="+">
          <a:extLst>
            <a:ext uri="{FF2B5EF4-FFF2-40B4-BE49-F238E27FC236}">
              <a16:creationId xmlns:a16="http://schemas.microsoft.com/office/drawing/2014/main" id="{A813C42A-1C22-4BF5-AC63-44EB389BE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9" name="AutoShape 9" descr="+">
          <a:extLst>
            <a:ext uri="{FF2B5EF4-FFF2-40B4-BE49-F238E27FC236}">
              <a16:creationId xmlns:a16="http://schemas.microsoft.com/office/drawing/2014/main" id="{E71610BB-483A-4616-BD5C-E430EA3A6D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0" name="AutoShape 7" descr="+">
          <a:extLst>
            <a:ext uri="{FF2B5EF4-FFF2-40B4-BE49-F238E27FC236}">
              <a16:creationId xmlns:a16="http://schemas.microsoft.com/office/drawing/2014/main" id="{4A62CC44-54FC-4144-B177-5B4954C60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1" name="AutoShape 7" descr="+">
          <a:extLst>
            <a:ext uri="{FF2B5EF4-FFF2-40B4-BE49-F238E27FC236}">
              <a16:creationId xmlns:a16="http://schemas.microsoft.com/office/drawing/2014/main" id="{74374DEB-89A7-43CE-B793-0ECF5A5B99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2" name="AutoShape 7" descr="+">
          <a:extLst>
            <a:ext uri="{FF2B5EF4-FFF2-40B4-BE49-F238E27FC236}">
              <a16:creationId xmlns:a16="http://schemas.microsoft.com/office/drawing/2014/main" id="{7B6BAAFB-166F-453B-9D07-C07B2782DF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3" name="AutoShape 7" descr="+">
          <a:extLst>
            <a:ext uri="{FF2B5EF4-FFF2-40B4-BE49-F238E27FC236}">
              <a16:creationId xmlns:a16="http://schemas.microsoft.com/office/drawing/2014/main" id="{535EC4EA-029E-4E9B-A4E7-85B0DD46F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4" name="AutoShape 7" descr="+">
          <a:extLst>
            <a:ext uri="{FF2B5EF4-FFF2-40B4-BE49-F238E27FC236}">
              <a16:creationId xmlns:a16="http://schemas.microsoft.com/office/drawing/2014/main" id="{1A2E7697-91BA-4C38-81AE-64824C4DF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5" name="AutoShape 10" descr="+">
          <a:extLst>
            <a:ext uri="{FF2B5EF4-FFF2-40B4-BE49-F238E27FC236}">
              <a16:creationId xmlns:a16="http://schemas.microsoft.com/office/drawing/2014/main" id="{83B91081-7EF3-419F-8E3E-8DBF5BC52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6" name="AutoShape 9" descr="+">
          <a:extLst>
            <a:ext uri="{FF2B5EF4-FFF2-40B4-BE49-F238E27FC236}">
              <a16:creationId xmlns:a16="http://schemas.microsoft.com/office/drawing/2014/main" id="{77115305-9004-4727-BC02-4DFAEBF72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7" name="AutoShape 9" descr="+">
          <a:extLst>
            <a:ext uri="{FF2B5EF4-FFF2-40B4-BE49-F238E27FC236}">
              <a16:creationId xmlns:a16="http://schemas.microsoft.com/office/drawing/2014/main" id="{B3D03E46-B6C2-453B-A347-BF9EBB314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8" name="AutoShape 10" descr="+">
          <a:extLst>
            <a:ext uri="{FF2B5EF4-FFF2-40B4-BE49-F238E27FC236}">
              <a16:creationId xmlns:a16="http://schemas.microsoft.com/office/drawing/2014/main" id="{897729F1-27BD-4926-A548-57583FAED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9" name="AutoShape 9" descr="+">
          <a:extLst>
            <a:ext uri="{FF2B5EF4-FFF2-40B4-BE49-F238E27FC236}">
              <a16:creationId xmlns:a16="http://schemas.microsoft.com/office/drawing/2014/main" id="{6706D9EB-5E94-42E7-B0F8-F302F24A6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0" name="AutoShape 7" descr="+">
          <a:extLst>
            <a:ext uri="{FF2B5EF4-FFF2-40B4-BE49-F238E27FC236}">
              <a16:creationId xmlns:a16="http://schemas.microsoft.com/office/drawing/2014/main" id="{CEC853A8-3956-4FBF-A490-D51EE898C8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1" name="AutoShape 10" descr="+">
          <a:extLst>
            <a:ext uri="{FF2B5EF4-FFF2-40B4-BE49-F238E27FC236}">
              <a16:creationId xmlns:a16="http://schemas.microsoft.com/office/drawing/2014/main" id="{21D0C77E-48C8-4EAB-8B18-D9DC4B786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2" name="AutoShape 9" descr="+">
          <a:extLst>
            <a:ext uri="{FF2B5EF4-FFF2-40B4-BE49-F238E27FC236}">
              <a16:creationId xmlns:a16="http://schemas.microsoft.com/office/drawing/2014/main" id="{863837AF-F32A-46FB-B70D-8785914EEE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3" name="AutoShape 9" descr="+">
          <a:extLst>
            <a:ext uri="{FF2B5EF4-FFF2-40B4-BE49-F238E27FC236}">
              <a16:creationId xmlns:a16="http://schemas.microsoft.com/office/drawing/2014/main" id="{10BFF73F-F965-4BA1-B382-7C275ED2A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4" name="AutoShape 7" descr="+">
          <a:extLst>
            <a:ext uri="{FF2B5EF4-FFF2-40B4-BE49-F238E27FC236}">
              <a16:creationId xmlns:a16="http://schemas.microsoft.com/office/drawing/2014/main" id="{25E5B699-8698-4A62-AFC0-D7A6951410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5" name="AutoShape 7" descr="+">
          <a:extLst>
            <a:ext uri="{FF2B5EF4-FFF2-40B4-BE49-F238E27FC236}">
              <a16:creationId xmlns:a16="http://schemas.microsoft.com/office/drawing/2014/main" id="{57C69A92-0414-4472-9CF3-94ACEC6F3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6" name="AutoShape 7" descr="+">
          <a:extLst>
            <a:ext uri="{FF2B5EF4-FFF2-40B4-BE49-F238E27FC236}">
              <a16:creationId xmlns:a16="http://schemas.microsoft.com/office/drawing/2014/main" id="{78878AAB-FF35-4D41-9998-3B3435D73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7" name="AutoShape 10" descr="+">
          <a:extLst>
            <a:ext uri="{FF2B5EF4-FFF2-40B4-BE49-F238E27FC236}">
              <a16:creationId xmlns:a16="http://schemas.microsoft.com/office/drawing/2014/main" id="{B5986D94-71F3-474C-8BC4-23308619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8" name="AutoShape 9" descr="+">
          <a:extLst>
            <a:ext uri="{FF2B5EF4-FFF2-40B4-BE49-F238E27FC236}">
              <a16:creationId xmlns:a16="http://schemas.microsoft.com/office/drawing/2014/main" id="{3B790A22-4982-4D18-8FD0-55F54B072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9" name="AutoShape 9" descr="+">
          <a:extLst>
            <a:ext uri="{FF2B5EF4-FFF2-40B4-BE49-F238E27FC236}">
              <a16:creationId xmlns:a16="http://schemas.microsoft.com/office/drawing/2014/main" id="{EB4D8077-2D53-43B2-A895-CA87192C4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0" name="AutoShape 10" descr="+">
          <a:extLst>
            <a:ext uri="{FF2B5EF4-FFF2-40B4-BE49-F238E27FC236}">
              <a16:creationId xmlns:a16="http://schemas.microsoft.com/office/drawing/2014/main" id="{ED82D9BA-8DD7-4774-939B-F531383C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1" name="AutoShape 9" descr="+">
          <a:extLst>
            <a:ext uri="{FF2B5EF4-FFF2-40B4-BE49-F238E27FC236}">
              <a16:creationId xmlns:a16="http://schemas.microsoft.com/office/drawing/2014/main" id="{06FE65E8-B554-4AF5-95E3-D24436B5F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2" name="AutoShape 9" descr="+">
          <a:extLst>
            <a:ext uri="{FF2B5EF4-FFF2-40B4-BE49-F238E27FC236}">
              <a16:creationId xmlns:a16="http://schemas.microsoft.com/office/drawing/2014/main" id="{A6A935DF-0C9D-4C03-8E7D-9A7857E0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3" name="AutoShape 10" descr="+">
          <a:extLst>
            <a:ext uri="{FF2B5EF4-FFF2-40B4-BE49-F238E27FC236}">
              <a16:creationId xmlns:a16="http://schemas.microsoft.com/office/drawing/2014/main" id="{210B1A9D-A15A-4D00-8C62-C50826CA00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4" name="AutoShape 9" descr="+">
          <a:extLst>
            <a:ext uri="{FF2B5EF4-FFF2-40B4-BE49-F238E27FC236}">
              <a16:creationId xmlns:a16="http://schemas.microsoft.com/office/drawing/2014/main" id="{6E3BD869-0897-4E55-8311-ADEF056E28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5" name="AutoShape 7" descr="+">
          <a:extLst>
            <a:ext uri="{FF2B5EF4-FFF2-40B4-BE49-F238E27FC236}">
              <a16:creationId xmlns:a16="http://schemas.microsoft.com/office/drawing/2014/main" id="{C8E49EFA-5904-4AD7-8C01-CB0C72FC3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6" name="AutoShape 10" descr="+">
          <a:extLst>
            <a:ext uri="{FF2B5EF4-FFF2-40B4-BE49-F238E27FC236}">
              <a16:creationId xmlns:a16="http://schemas.microsoft.com/office/drawing/2014/main" id="{178CB1C3-8915-48C2-A8BB-391ED180B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7" name="AutoShape 9" descr="+">
          <a:extLst>
            <a:ext uri="{FF2B5EF4-FFF2-40B4-BE49-F238E27FC236}">
              <a16:creationId xmlns:a16="http://schemas.microsoft.com/office/drawing/2014/main" id="{65AC036E-3FFB-42C5-867E-84336295C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8" name="AutoShape 9" descr="+">
          <a:extLst>
            <a:ext uri="{FF2B5EF4-FFF2-40B4-BE49-F238E27FC236}">
              <a16:creationId xmlns:a16="http://schemas.microsoft.com/office/drawing/2014/main" id="{7483DFC1-8C69-4043-8314-C2C63A5B0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9" name="AutoShape 10" descr="+">
          <a:extLst>
            <a:ext uri="{FF2B5EF4-FFF2-40B4-BE49-F238E27FC236}">
              <a16:creationId xmlns:a16="http://schemas.microsoft.com/office/drawing/2014/main" id="{B80090E7-0F61-49B4-9E31-DFCA4CFD1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0" name="AutoShape 9" descr="+">
          <a:extLst>
            <a:ext uri="{FF2B5EF4-FFF2-40B4-BE49-F238E27FC236}">
              <a16:creationId xmlns:a16="http://schemas.microsoft.com/office/drawing/2014/main" id="{0DCC2494-CFDA-4C7A-8EC9-BE9C96D19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1" name="AutoShape 7" descr="+">
          <a:extLst>
            <a:ext uri="{FF2B5EF4-FFF2-40B4-BE49-F238E27FC236}">
              <a16:creationId xmlns:a16="http://schemas.microsoft.com/office/drawing/2014/main" id="{4A0689E5-799F-45C7-9ED1-FC0844A115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2" name="AutoShape 7" descr="+">
          <a:extLst>
            <a:ext uri="{FF2B5EF4-FFF2-40B4-BE49-F238E27FC236}">
              <a16:creationId xmlns:a16="http://schemas.microsoft.com/office/drawing/2014/main" id="{3A108008-E049-4026-BA20-C4BDCDE87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3" name="AutoShape 10" descr="+">
          <a:extLst>
            <a:ext uri="{FF2B5EF4-FFF2-40B4-BE49-F238E27FC236}">
              <a16:creationId xmlns:a16="http://schemas.microsoft.com/office/drawing/2014/main" id="{F01A5F9A-1162-49D3-8E67-974BBED89C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4" name="AutoShape 9" descr="+">
          <a:extLst>
            <a:ext uri="{FF2B5EF4-FFF2-40B4-BE49-F238E27FC236}">
              <a16:creationId xmlns:a16="http://schemas.microsoft.com/office/drawing/2014/main" id="{507D24EB-6FFF-49F5-A189-CBD2E90EA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5" name="AutoShape 9" descr="+">
          <a:extLst>
            <a:ext uri="{FF2B5EF4-FFF2-40B4-BE49-F238E27FC236}">
              <a16:creationId xmlns:a16="http://schemas.microsoft.com/office/drawing/2014/main" id="{8EA443B7-EAEC-49EE-BC9D-37E0BDF654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6" name="AutoShape 7" descr="+">
          <a:extLst>
            <a:ext uri="{FF2B5EF4-FFF2-40B4-BE49-F238E27FC236}">
              <a16:creationId xmlns:a16="http://schemas.microsoft.com/office/drawing/2014/main" id="{33D550D0-D531-464E-AB33-37D455326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7" name="AutoShape 7" descr="+">
          <a:extLst>
            <a:ext uri="{FF2B5EF4-FFF2-40B4-BE49-F238E27FC236}">
              <a16:creationId xmlns:a16="http://schemas.microsoft.com/office/drawing/2014/main" id="{213BF59A-2576-49AE-965D-0856F5D9CD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8" name="AutoShape 7" descr="+">
          <a:extLst>
            <a:ext uri="{FF2B5EF4-FFF2-40B4-BE49-F238E27FC236}">
              <a16:creationId xmlns:a16="http://schemas.microsoft.com/office/drawing/2014/main" id="{F100D069-E11C-45DF-825D-86B49978A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9" name="AutoShape 7" descr="+">
          <a:extLst>
            <a:ext uri="{FF2B5EF4-FFF2-40B4-BE49-F238E27FC236}">
              <a16:creationId xmlns:a16="http://schemas.microsoft.com/office/drawing/2014/main" id="{BBBD89CF-AAE2-46A4-837A-1A8F9D856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0" name="AutoShape 7" descr="+">
          <a:extLst>
            <a:ext uri="{FF2B5EF4-FFF2-40B4-BE49-F238E27FC236}">
              <a16:creationId xmlns:a16="http://schemas.microsoft.com/office/drawing/2014/main" id="{2BEF58F6-6964-4B39-AA97-8B0511CC07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1" name="AutoShape 10" descr="+">
          <a:extLst>
            <a:ext uri="{FF2B5EF4-FFF2-40B4-BE49-F238E27FC236}">
              <a16:creationId xmlns:a16="http://schemas.microsoft.com/office/drawing/2014/main" id="{547B354F-9552-4FDE-BFA0-AE0EECFB6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2" name="AutoShape 9" descr="+">
          <a:extLst>
            <a:ext uri="{FF2B5EF4-FFF2-40B4-BE49-F238E27FC236}">
              <a16:creationId xmlns:a16="http://schemas.microsoft.com/office/drawing/2014/main" id="{38784B3D-08AB-494E-AEA0-FAAA4D9CF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3" name="AutoShape 9" descr="+">
          <a:extLst>
            <a:ext uri="{FF2B5EF4-FFF2-40B4-BE49-F238E27FC236}">
              <a16:creationId xmlns:a16="http://schemas.microsoft.com/office/drawing/2014/main" id="{5AC8662E-F6E3-432F-8771-16F16CC3E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4" name="AutoShape 10" descr="+">
          <a:extLst>
            <a:ext uri="{FF2B5EF4-FFF2-40B4-BE49-F238E27FC236}">
              <a16:creationId xmlns:a16="http://schemas.microsoft.com/office/drawing/2014/main" id="{57BC61D6-A5B2-441F-918C-02AD35EC0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5" name="AutoShape 9" descr="+">
          <a:extLst>
            <a:ext uri="{FF2B5EF4-FFF2-40B4-BE49-F238E27FC236}">
              <a16:creationId xmlns:a16="http://schemas.microsoft.com/office/drawing/2014/main" id="{F271B125-8B92-47D9-9E03-69CE33C77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6" name="AutoShape 7" descr="+">
          <a:extLst>
            <a:ext uri="{FF2B5EF4-FFF2-40B4-BE49-F238E27FC236}">
              <a16:creationId xmlns:a16="http://schemas.microsoft.com/office/drawing/2014/main" id="{500CA81C-154E-49D4-9C24-3B55583F1C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7" name="AutoShape 7" descr="+">
          <a:extLst>
            <a:ext uri="{FF2B5EF4-FFF2-40B4-BE49-F238E27FC236}">
              <a16:creationId xmlns:a16="http://schemas.microsoft.com/office/drawing/2014/main" id="{69E96443-4693-46A7-85E3-A6024F479A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8" name="AutoShape 7" descr="+">
          <a:extLst>
            <a:ext uri="{FF2B5EF4-FFF2-40B4-BE49-F238E27FC236}">
              <a16:creationId xmlns:a16="http://schemas.microsoft.com/office/drawing/2014/main" id="{9597362D-CDA4-4855-93D2-3FD626801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9" name="AutoShape 7" descr="+">
          <a:extLst>
            <a:ext uri="{FF2B5EF4-FFF2-40B4-BE49-F238E27FC236}">
              <a16:creationId xmlns:a16="http://schemas.microsoft.com/office/drawing/2014/main" id="{01A12C72-B9E2-4DC1-9460-E0FDADD4C1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30" name="AutoShape 7" descr="+">
          <a:extLst>
            <a:ext uri="{FF2B5EF4-FFF2-40B4-BE49-F238E27FC236}">
              <a16:creationId xmlns:a16="http://schemas.microsoft.com/office/drawing/2014/main" id="{172FF499-F951-4B2D-B380-B2616929C5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1" name="AutoShape 7" descr="+">
          <a:extLst>
            <a:ext uri="{FF2B5EF4-FFF2-40B4-BE49-F238E27FC236}">
              <a16:creationId xmlns:a16="http://schemas.microsoft.com/office/drawing/2014/main" id="{C1DAEE31-720D-43D4-9C89-24F495498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2" name="AutoShape 9" descr="+">
          <a:extLst>
            <a:ext uri="{FF2B5EF4-FFF2-40B4-BE49-F238E27FC236}">
              <a16:creationId xmlns:a16="http://schemas.microsoft.com/office/drawing/2014/main" id="{CFC47D3A-99A3-4025-8A9C-B2AFD8F5AA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3" name="AutoShape 10" descr="+">
          <a:extLst>
            <a:ext uri="{FF2B5EF4-FFF2-40B4-BE49-F238E27FC236}">
              <a16:creationId xmlns:a16="http://schemas.microsoft.com/office/drawing/2014/main" id="{555C0D70-5002-4797-B7CC-DD3B88F51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4" name="AutoShape 9" descr="+">
          <a:extLst>
            <a:ext uri="{FF2B5EF4-FFF2-40B4-BE49-F238E27FC236}">
              <a16:creationId xmlns:a16="http://schemas.microsoft.com/office/drawing/2014/main" id="{A75283CE-0400-4286-9F7B-AECD22C02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5" name="AutoShape 9" descr="+">
          <a:extLst>
            <a:ext uri="{FF2B5EF4-FFF2-40B4-BE49-F238E27FC236}">
              <a16:creationId xmlns:a16="http://schemas.microsoft.com/office/drawing/2014/main" id="{373F5392-0892-4B4B-A95E-831277AB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6" name="AutoShape 7" descr="+">
          <a:extLst>
            <a:ext uri="{FF2B5EF4-FFF2-40B4-BE49-F238E27FC236}">
              <a16:creationId xmlns:a16="http://schemas.microsoft.com/office/drawing/2014/main" id="{9BF46CD2-627B-4DAE-B6EA-D159DAA6DF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7" name="AutoShape 7" descr="+">
          <a:extLst>
            <a:ext uri="{FF2B5EF4-FFF2-40B4-BE49-F238E27FC236}">
              <a16:creationId xmlns:a16="http://schemas.microsoft.com/office/drawing/2014/main" id="{7E797F99-4744-45B8-8D5D-0CACD5595D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8" name="AutoShape 7" descr="+">
          <a:extLst>
            <a:ext uri="{FF2B5EF4-FFF2-40B4-BE49-F238E27FC236}">
              <a16:creationId xmlns:a16="http://schemas.microsoft.com/office/drawing/2014/main" id="{06B8420B-0981-450E-9F71-31CBA04A6B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9" name="AutoShape 10" descr="+">
          <a:extLst>
            <a:ext uri="{FF2B5EF4-FFF2-40B4-BE49-F238E27FC236}">
              <a16:creationId xmlns:a16="http://schemas.microsoft.com/office/drawing/2014/main" id="{9E856E42-ECD9-46B1-AE17-3C34F8DD3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0" name="AutoShape 7" descr="+">
          <a:extLst>
            <a:ext uri="{FF2B5EF4-FFF2-40B4-BE49-F238E27FC236}">
              <a16:creationId xmlns:a16="http://schemas.microsoft.com/office/drawing/2014/main" id="{5ADC1E9A-0C39-4288-982B-8F9EE0F670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1" name="AutoShape 10" descr="+">
          <a:extLst>
            <a:ext uri="{FF2B5EF4-FFF2-40B4-BE49-F238E27FC236}">
              <a16:creationId xmlns:a16="http://schemas.microsoft.com/office/drawing/2014/main" id="{BC70E220-D448-46F7-A7B3-88C70C3783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2" name="AutoShape 9" descr="+">
          <a:extLst>
            <a:ext uri="{FF2B5EF4-FFF2-40B4-BE49-F238E27FC236}">
              <a16:creationId xmlns:a16="http://schemas.microsoft.com/office/drawing/2014/main" id="{64FD4E1C-047D-4FCA-BBF7-03FB9DCEE6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3" name="AutoShape 9" descr="+">
          <a:extLst>
            <a:ext uri="{FF2B5EF4-FFF2-40B4-BE49-F238E27FC236}">
              <a16:creationId xmlns:a16="http://schemas.microsoft.com/office/drawing/2014/main" id="{4839CBD3-393A-4BA4-ADA6-07046E147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4" name="AutoShape 10" descr="+">
          <a:extLst>
            <a:ext uri="{FF2B5EF4-FFF2-40B4-BE49-F238E27FC236}">
              <a16:creationId xmlns:a16="http://schemas.microsoft.com/office/drawing/2014/main" id="{F8167DF7-CF64-4EAC-AD9A-91466C917C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5" name="AutoShape 9" descr="+">
          <a:extLst>
            <a:ext uri="{FF2B5EF4-FFF2-40B4-BE49-F238E27FC236}">
              <a16:creationId xmlns:a16="http://schemas.microsoft.com/office/drawing/2014/main" id="{7F87DF7E-A0BF-4354-9733-895FF771F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6" name="AutoShape 9" descr="+">
          <a:extLst>
            <a:ext uri="{FF2B5EF4-FFF2-40B4-BE49-F238E27FC236}">
              <a16:creationId xmlns:a16="http://schemas.microsoft.com/office/drawing/2014/main" id="{429B2297-35CA-48EF-A8CE-46BED9066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7" name="AutoShape 10" descr="+">
          <a:extLst>
            <a:ext uri="{FF2B5EF4-FFF2-40B4-BE49-F238E27FC236}">
              <a16:creationId xmlns:a16="http://schemas.microsoft.com/office/drawing/2014/main" id="{D624124B-67C6-47D5-917C-32DAD94AE5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8" name="AutoShape 9" descr="+">
          <a:extLst>
            <a:ext uri="{FF2B5EF4-FFF2-40B4-BE49-F238E27FC236}">
              <a16:creationId xmlns:a16="http://schemas.microsoft.com/office/drawing/2014/main" id="{B6A9DE09-81E7-4F1D-970F-46B6E36C9B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9" name="AutoShape 7" descr="+">
          <a:extLst>
            <a:ext uri="{FF2B5EF4-FFF2-40B4-BE49-F238E27FC236}">
              <a16:creationId xmlns:a16="http://schemas.microsoft.com/office/drawing/2014/main" id="{4CD336D1-D617-481F-8C2A-04CC508D76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0" name="AutoShape 10" descr="+">
          <a:extLst>
            <a:ext uri="{FF2B5EF4-FFF2-40B4-BE49-F238E27FC236}">
              <a16:creationId xmlns:a16="http://schemas.microsoft.com/office/drawing/2014/main" id="{C268B923-6A32-4392-9435-60172A28E5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1" name="AutoShape 9" descr="+">
          <a:extLst>
            <a:ext uri="{FF2B5EF4-FFF2-40B4-BE49-F238E27FC236}">
              <a16:creationId xmlns:a16="http://schemas.microsoft.com/office/drawing/2014/main" id="{0E7B3AEF-046F-4CE2-ABC2-94C7DD466D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2" name="AutoShape 9" descr="+">
          <a:extLst>
            <a:ext uri="{FF2B5EF4-FFF2-40B4-BE49-F238E27FC236}">
              <a16:creationId xmlns:a16="http://schemas.microsoft.com/office/drawing/2014/main" id="{0FE097D8-A633-4200-8FC4-A0C21291D2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3" name="AutoShape 10" descr="+">
          <a:extLst>
            <a:ext uri="{FF2B5EF4-FFF2-40B4-BE49-F238E27FC236}">
              <a16:creationId xmlns:a16="http://schemas.microsoft.com/office/drawing/2014/main" id="{D6BB4729-25EB-425C-8072-FDBFCF764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4" name="AutoShape 9" descr="+">
          <a:extLst>
            <a:ext uri="{FF2B5EF4-FFF2-40B4-BE49-F238E27FC236}">
              <a16:creationId xmlns:a16="http://schemas.microsoft.com/office/drawing/2014/main" id="{7447CB11-B569-4DA1-AFCC-8DE072821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5" name="AutoShape 7" descr="+">
          <a:extLst>
            <a:ext uri="{FF2B5EF4-FFF2-40B4-BE49-F238E27FC236}">
              <a16:creationId xmlns:a16="http://schemas.microsoft.com/office/drawing/2014/main" id="{97C94DDB-57FA-4613-BF23-06370AA3F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6" name="AutoShape 7" descr="+">
          <a:extLst>
            <a:ext uri="{FF2B5EF4-FFF2-40B4-BE49-F238E27FC236}">
              <a16:creationId xmlns:a16="http://schemas.microsoft.com/office/drawing/2014/main" id="{D29C02CB-B93A-4C19-A7ED-A444B5B5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7" name="AutoShape 10" descr="+">
          <a:extLst>
            <a:ext uri="{FF2B5EF4-FFF2-40B4-BE49-F238E27FC236}">
              <a16:creationId xmlns:a16="http://schemas.microsoft.com/office/drawing/2014/main" id="{30506F5B-21F9-47B3-A96B-B3A36A85E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8" name="AutoShape 9" descr="+">
          <a:extLst>
            <a:ext uri="{FF2B5EF4-FFF2-40B4-BE49-F238E27FC236}">
              <a16:creationId xmlns:a16="http://schemas.microsoft.com/office/drawing/2014/main" id="{2EFA2347-F8C3-4B8A-AB26-2FDF0314A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9" name="AutoShape 9" descr="+">
          <a:extLst>
            <a:ext uri="{FF2B5EF4-FFF2-40B4-BE49-F238E27FC236}">
              <a16:creationId xmlns:a16="http://schemas.microsoft.com/office/drawing/2014/main" id="{18F3BEC2-7FBD-4ABD-88F8-00CFF035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0" name="AutoShape 7" descr="+">
          <a:extLst>
            <a:ext uri="{FF2B5EF4-FFF2-40B4-BE49-F238E27FC236}">
              <a16:creationId xmlns:a16="http://schemas.microsoft.com/office/drawing/2014/main" id="{E00059D0-2742-4272-BE2B-610ACD3358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1" name="AutoShape 7" descr="+">
          <a:extLst>
            <a:ext uri="{FF2B5EF4-FFF2-40B4-BE49-F238E27FC236}">
              <a16:creationId xmlns:a16="http://schemas.microsoft.com/office/drawing/2014/main" id="{10DDF75A-8C4B-40F2-87ED-0F57EB19A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2" name="AutoShape 7" descr="+">
          <a:extLst>
            <a:ext uri="{FF2B5EF4-FFF2-40B4-BE49-F238E27FC236}">
              <a16:creationId xmlns:a16="http://schemas.microsoft.com/office/drawing/2014/main" id="{42BEE9D8-6C0A-426D-8257-E74AD46E7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3" name="AutoShape 10" descr="+">
          <a:extLst>
            <a:ext uri="{FF2B5EF4-FFF2-40B4-BE49-F238E27FC236}">
              <a16:creationId xmlns:a16="http://schemas.microsoft.com/office/drawing/2014/main" id="{1AB7367D-8DAE-4FB4-BAC8-E2B256CC4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4" name="AutoShape 9" descr="+">
          <a:extLst>
            <a:ext uri="{FF2B5EF4-FFF2-40B4-BE49-F238E27FC236}">
              <a16:creationId xmlns:a16="http://schemas.microsoft.com/office/drawing/2014/main" id="{7F56AF2A-CF99-4EA0-8D18-D5E3E2F9C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5" name="AutoShape 9" descr="+">
          <a:extLst>
            <a:ext uri="{FF2B5EF4-FFF2-40B4-BE49-F238E27FC236}">
              <a16:creationId xmlns:a16="http://schemas.microsoft.com/office/drawing/2014/main" id="{78DAD461-0117-4201-80C2-02994835A9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6" name="AutoShape 10" descr="+">
          <a:extLst>
            <a:ext uri="{FF2B5EF4-FFF2-40B4-BE49-F238E27FC236}">
              <a16:creationId xmlns:a16="http://schemas.microsoft.com/office/drawing/2014/main" id="{F47F3A47-DEFE-49A7-BBE5-8569DB0EB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7" name="AutoShape 9" descr="+">
          <a:extLst>
            <a:ext uri="{FF2B5EF4-FFF2-40B4-BE49-F238E27FC236}">
              <a16:creationId xmlns:a16="http://schemas.microsoft.com/office/drawing/2014/main" id="{A3E5707B-8812-41EA-ABC3-CAC2138A8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8" name="AutoShape 7" descr="+">
          <a:extLst>
            <a:ext uri="{FF2B5EF4-FFF2-40B4-BE49-F238E27FC236}">
              <a16:creationId xmlns:a16="http://schemas.microsoft.com/office/drawing/2014/main" id="{D13C2DB1-72BA-4275-8FC8-5640E5E3F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9" name="AutoShape 10" descr="+">
          <a:extLst>
            <a:ext uri="{FF2B5EF4-FFF2-40B4-BE49-F238E27FC236}">
              <a16:creationId xmlns:a16="http://schemas.microsoft.com/office/drawing/2014/main" id="{40F5E43C-A5CD-4F48-96F1-687599F5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0" name="AutoShape 9" descr="+">
          <a:extLst>
            <a:ext uri="{FF2B5EF4-FFF2-40B4-BE49-F238E27FC236}">
              <a16:creationId xmlns:a16="http://schemas.microsoft.com/office/drawing/2014/main" id="{383E293D-DBD4-4777-B1FE-9C7D45EF0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1" name="AutoShape 9" descr="+">
          <a:extLst>
            <a:ext uri="{FF2B5EF4-FFF2-40B4-BE49-F238E27FC236}">
              <a16:creationId xmlns:a16="http://schemas.microsoft.com/office/drawing/2014/main" id="{F52BD5EB-3EA3-41C4-AD53-46C46AE096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2" name="AutoShape 7" descr="+">
          <a:extLst>
            <a:ext uri="{FF2B5EF4-FFF2-40B4-BE49-F238E27FC236}">
              <a16:creationId xmlns:a16="http://schemas.microsoft.com/office/drawing/2014/main" id="{0F1E5830-1528-433C-A939-A4E722C7C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3" name="AutoShape 7" descr="+">
          <a:extLst>
            <a:ext uri="{FF2B5EF4-FFF2-40B4-BE49-F238E27FC236}">
              <a16:creationId xmlns:a16="http://schemas.microsoft.com/office/drawing/2014/main" id="{FE459A7E-61D0-47D4-875D-E22651C58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4" name="AutoShape 7" descr="+">
          <a:extLst>
            <a:ext uri="{FF2B5EF4-FFF2-40B4-BE49-F238E27FC236}">
              <a16:creationId xmlns:a16="http://schemas.microsoft.com/office/drawing/2014/main" id="{2C7BE23E-CC34-4B83-A45D-C941F6B99D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5" name="AutoShape 10" descr="+">
          <a:extLst>
            <a:ext uri="{FF2B5EF4-FFF2-40B4-BE49-F238E27FC236}">
              <a16:creationId xmlns:a16="http://schemas.microsoft.com/office/drawing/2014/main" id="{97D10841-1D3D-41A0-9D18-65961554CF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6" name="AutoShape 9" descr="+">
          <a:extLst>
            <a:ext uri="{FF2B5EF4-FFF2-40B4-BE49-F238E27FC236}">
              <a16:creationId xmlns:a16="http://schemas.microsoft.com/office/drawing/2014/main" id="{49D19459-09E3-45DE-BCB9-25D7E294B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7" name="AutoShape 9" descr="+">
          <a:extLst>
            <a:ext uri="{FF2B5EF4-FFF2-40B4-BE49-F238E27FC236}">
              <a16:creationId xmlns:a16="http://schemas.microsoft.com/office/drawing/2014/main" id="{F777333B-430E-432F-9C12-B673F2C7E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8" name="AutoShape 10" descr="+">
          <a:extLst>
            <a:ext uri="{FF2B5EF4-FFF2-40B4-BE49-F238E27FC236}">
              <a16:creationId xmlns:a16="http://schemas.microsoft.com/office/drawing/2014/main" id="{84E9F384-7B4E-4E4B-9267-36ED1AC84A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9" name="AutoShape 9" descr="+">
          <a:extLst>
            <a:ext uri="{FF2B5EF4-FFF2-40B4-BE49-F238E27FC236}">
              <a16:creationId xmlns:a16="http://schemas.microsoft.com/office/drawing/2014/main" id="{67DB81A2-D08A-42BF-9E39-24F17F0ED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0" name="AutoShape 9" descr="+">
          <a:extLst>
            <a:ext uri="{FF2B5EF4-FFF2-40B4-BE49-F238E27FC236}">
              <a16:creationId xmlns:a16="http://schemas.microsoft.com/office/drawing/2014/main" id="{F1B770B9-6FF2-470C-A7FC-A83BD900B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1" name="AutoShape 10" descr="+">
          <a:extLst>
            <a:ext uri="{FF2B5EF4-FFF2-40B4-BE49-F238E27FC236}">
              <a16:creationId xmlns:a16="http://schemas.microsoft.com/office/drawing/2014/main" id="{15BF3600-E836-4E65-AA06-C9B77731A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2" name="AutoShape 9" descr="+">
          <a:extLst>
            <a:ext uri="{FF2B5EF4-FFF2-40B4-BE49-F238E27FC236}">
              <a16:creationId xmlns:a16="http://schemas.microsoft.com/office/drawing/2014/main" id="{C1E35C9F-0592-4D35-91BC-7C5E4C67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3" name="AutoShape 7" descr="+">
          <a:extLst>
            <a:ext uri="{FF2B5EF4-FFF2-40B4-BE49-F238E27FC236}">
              <a16:creationId xmlns:a16="http://schemas.microsoft.com/office/drawing/2014/main" id="{1FDBBBA8-EE31-40E4-9648-4E56D4E07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4" name="AutoShape 10" descr="+">
          <a:extLst>
            <a:ext uri="{FF2B5EF4-FFF2-40B4-BE49-F238E27FC236}">
              <a16:creationId xmlns:a16="http://schemas.microsoft.com/office/drawing/2014/main" id="{04038B7B-69DB-4AF3-902F-6D71BD6C9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5" name="AutoShape 9" descr="+">
          <a:extLst>
            <a:ext uri="{FF2B5EF4-FFF2-40B4-BE49-F238E27FC236}">
              <a16:creationId xmlns:a16="http://schemas.microsoft.com/office/drawing/2014/main" id="{794E33A9-AF47-43B9-ACAA-34D49B054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6" name="AutoShape 9" descr="+">
          <a:extLst>
            <a:ext uri="{FF2B5EF4-FFF2-40B4-BE49-F238E27FC236}">
              <a16:creationId xmlns:a16="http://schemas.microsoft.com/office/drawing/2014/main" id="{065C25DF-C63A-4FDF-9A67-DAE8E2740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7" name="AutoShape 10" descr="+">
          <a:extLst>
            <a:ext uri="{FF2B5EF4-FFF2-40B4-BE49-F238E27FC236}">
              <a16:creationId xmlns:a16="http://schemas.microsoft.com/office/drawing/2014/main" id="{C08C045C-7FB9-46A3-AD59-9B62C4A33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8" name="AutoShape 9" descr="+">
          <a:extLst>
            <a:ext uri="{FF2B5EF4-FFF2-40B4-BE49-F238E27FC236}">
              <a16:creationId xmlns:a16="http://schemas.microsoft.com/office/drawing/2014/main" id="{F7FA6B2C-C367-439B-A4A1-8C61C47B99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9" name="AutoShape 7" descr="+">
          <a:extLst>
            <a:ext uri="{FF2B5EF4-FFF2-40B4-BE49-F238E27FC236}">
              <a16:creationId xmlns:a16="http://schemas.microsoft.com/office/drawing/2014/main" id="{232CCC7B-8A0F-4457-A20F-AFC55278D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0" name="AutoShape 7" descr="+">
          <a:extLst>
            <a:ext uri="{FF2B5EF4-FFF2-40B4-BE49-F238E27FC236}">
              <a16:creationId xmlns:a16="http://schemas.microsoft.com/office/drawing/2014/main" id="{9A00AD52-9F9E-4DA9-B4B8-349CBFAA6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1" name="AutoShape 10" descr="+">
          <a:extLst>
            <a:ext uri="{FF2B5EF4-FFF2-40B4-BE49-F238E27FC236}">
              <a16:creationId xmlns:a16="http://schemas.microsoft.com/office/drawing/2014/main" id="{3E8A3691-CBED-47E4-BD22-B75020789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2" name="AutoShape 9" descr="+">
          <a:extLst>
            <a:ext uri="{FF2B5EF4-FFF2-40B4-BE49-F238E27FC236}">
              <a16:creationId xmlns:a16="http://schemas.microsoft.com/office/drawing/2014/main" id="{AFCB80BE-2D8F-4DEE-A57F-573A6C58CD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3" name="AutoShape 9" descr="+">
          <a:extLst>
            <a:ext uri="{FF2B5EF4-FFF2-40B4-BE49-F238E27FC236}">
              <a16:creationId xmlns:a16="http://schemas.microsoft.com/office/drawing/2014/main" id="{EDF542EF-F773-4179-8855-26E8F7B73C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4" name="AutoShape 7" descr="+">
          <a:extLst>
            <a:ext uri="{FF2B5EF4-FFF2-40B4-BE49-F238E27FC236}">
              <a16:creationId xmlns:a16="http://schemas.microsoft.com/office/drawing/2014/main" id="{68F3B7F6-1210-4E40-AF71-E421B69263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5" name="AutoShape 7" descr="+">
          <a:extLst>
            <a:ext uri="{FF2B5EF4-FFF2-40B4-BE49-F238E27FC236}">
              <a16:creationId xmlns:a16="http://schemas.microsoft.com/office/drawing/2014/main" id="{EFC3D662-3CD9-42A8-A77E-B948444104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6" name="AutoShape 7" descr="+">
          <a:extLst>
            <a:ext uri="{FF2B5EF4-FFF2-40B4-BE49-F238E27FC236}">
              <a16:creationId xmlns:a16="http://schemas.microsoft.com/office/drawing/2014/main" id="{0C99C9FF-F27F-40BD-A7EC-5B201703B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7" name="AutoShape 7" descr="+">
          <a:extLst>
            <a:ext uri="{FF2B5EF4-FFF2-40B4-BE49-F238E27FC236}">
              <a16:creationId xmlns:a16="http://schemas.microsoft.com/office/drawing/2014/main" id="{0E966E95-952A-41A4-A971-3BF71CF3C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8" name="AutoShape 7" descr="+">
          <a:extLst>
            <a:ext uri="{FF2B5EF4-FFF2-40B4-BE49-F238E27FC236}">
              <a16:creationId xmlns:a16="http://schemas.microsoft.com/office/drawing/2014/main" id="{EFBE4724-8784-432C-8D22-95EC48FB9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9" name="AutoShape 10" descr="+">
          <a:extLst>
            <a:ext uri="{FF2B5EF4-FFF2-40B4-BE49-F238E27FC236}">
              <a16:creationId xmlns:a16="http://schemas.microsoft.com/office/drawing/2014/main" id="{6C77389D-C844-4744-8279-C041B540A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0" name="AutoShape 9" descr="+">
          <a:extLst>
            <a:ext uri="{FF2B5EF4-FFF2-40B4-BE49-F238E27FC236}">
              <a16:creationId xmlns:a16="http://schemas.microsoft.com/office/drawing/2014/main" id="{A4F205A0-E81A-4925-A017-23DD9358D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1" name="AutoShape 9" descr="+">
          <a:extLst>
            <a:ext uri="{FF2B5EF4-FFF2-40B4-BE49-F238E27FC236}">
              <a16:creationId xmlns:a16="http://schemas.microsoft.com/office/drawing/2014/main" id="{69433FEA-1BBB-446C-93BA-44EA666C11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2" name="AutoShape 10" descr="+">
          <a:extLst>
            <a:ext uri="{FF2B5EF4-FFF2-40B4-BE49-F238E27FC236}">
              <a16:creationId xmlns:a16="http://schemas.microsoft.com/office/drawing/2014/main" id="{1C5ED12D-E0EE-4E4E-A3C9-485A225E9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3" name="AutoShape 9" descr="+">
          <a:extLst>
            <a:ext uri="{FF2B5EF4-FFF2-40B4-BE49-F238E27FC236}">
              <a16:creationId xmlns:a16="http://schemas.microsoft.com/office/drawing/2014/main" id="{F88B2690-88E6-4D7E-9FF0-27AC7B9ACF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4" name="AutoShape 7" descr="+">
          <a:extLst>
            <a:ext uri="{FF2B5EF4-FFF2-40B4-BE49-F238E27FC236}">
              <a16:creationId xmlns:a16="http://schemas.microsoft.com/office/drawing/2014/main" id="{4CC75336-A919-4039-BEA0-D634736ED9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5" name="AutoShape 10" descr="+">
          <a:extLst>
            <a:ext uri="{FF2B5EF4-FFF2-40B4-BE49-F238E27FC236}">
              <a16:creationId xmlns:a16="http://schemas.microsoft.com/office/drawing/2014/main" id="{10074BF9-F068-492A-A971-E73CF4868F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6" name="AutoShape 9" descr="+">
          <a:extLst>
            <a:ext uri="{FF2B5EF4-FFF2-40B4-BE49-F238E27FC236}">
              <a16:creationId xmlns:a16="http://schemas.microsoft.com/office/drawing/2014/main" id="{5DDCF4D4-1999-4532-BA2F-480102FF1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7" name="AutoShape 9" descr="+">
          <a:extLst>
            <a:ext uri="{FF2B5EF4-FFF2-40B4-BE49-F238E27FC236}">
              <a16:creationId xmlns:a16="http://schemas.microsoft.com/office/drawing/2014/main" id="{EE09EB4A-FEEB-4CE7-AA8E-4F9A00187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8" name="AutoShape 7" descr="+">
          <a:extLst>
            <a:ext uri="{FF2B5EF4-FFF2-40B4-BE49-F238E27FC236}">
              <a16:creationId xmlns:a16="http://schemas.microsoft.com/office/drawing/2014/main" id="{8AD945AD-F20F-4D01-9C02-DFF1A3A778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9" name="AutoShape 7" descr="+">
          <a:extLst>
            <a:ext uri="{FF2B5EF4-FFF2-40B4-BE49-F238E27FC236}">
              <a16:creationId xmlns:a16="http://schemas.microsoft.com/office/drawing/2014/main" id="{9DE6BEE4-2EFA-4B5B-95A3-63490325DB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0" name="AutoShape 7" descr="+">
          <a:extLst>
            <a:ext uri="{FF2B5EF4-FFF2-40B4-BE49-F238E27FC236}">
              <a16:creationId xmlns:a16="http://schemas.microsoft.com/office/drawing/2014/main" id="{0C05FDC6-EB94-41A9-ADD3-B751F3D2C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1" name="AutoShape 10" descr="+">
          <a:extLst>
            <a:ext uri="{FF2B5EF4-FFF2-40B4-BE49-F238E27FC236}">
              <a16:creationId xmlns:a16="http://schemas.microsoft.com/office/drawing/2014/main" id="{961B7F09-2CC1-4D41-AFC1-861C82313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2" name="AutoShape 9" descr="+">
          <a:extLst>
            <a:ext uri="{FF2B5EF4-FFF2-40B4-BE49-F238E27FC236}">
              <a16:creationId xmlns:a16="http://schemas.microsoft.com/office/drawing/2014/main" id="{44889341-815E-451E-9E05-CF8A9B6FD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3" name="AutoShape 9" descr="+">
          <a:extLst>
            <a:ext uri="{FF2B5EF4-FFF2-40B4-BE49-F238E27FC236}">
              <a16:creationId xmlns:a16="http://schemas.microsoft.com/office/drawing/2014/main" id="{8A5AB8ED-9A11-4C47-97E1-E5DAC48F3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4" name="AutoShape 10" descr="+">
          <a:extLst>
            <a:ext uri="{FF2B5EF4-FFF2-40B4-BE49-F238E27FC236}">
              <a16:creationId xmlns:a16="http://schemas.microsoft.com/office/drawing/2014/main" id="{7ADB3A83-324F-4C54-BCDA-C76E8BF1CE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5" name="AutoShape 9" descr="+">
          <a:extLst>
            <a:ext uri="{FF2B5EF4-FFF2-40B4-BE49-F238E27FC236}">
              <a16:creationId xmlns:a16="http://schemas.microsoft.com/office/drawing/2014/main" id="{DDC81550-22FE-4A5B-86B7-32C31BC32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6" name="AutoShape 9" descr="+">
          <a:extLst>
            <a:ext uri="{FF2B5EF4-FFF2-40B4-BE49-F238E27FC236}">
              <a16:creationId xmlns:a16="http://schemas.microsoft.com/office/drawing/2014/main" id="{F8BEB2B3-97DE-477C-8D81-B02F0F4A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7" name="AutoShape 10" descr="+">
          <a:extLst>
            <a:ext uri="{FF2B5EF4-FFF2-40B4-BE49-F238E27FC236}">
              <a16:creationId xmlns:a16="http://schemas.microsoft.com/office/drawing/2014/main" id="{9AF96E26-E4D5-482B-9668-FB1769885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8" name="AutoShape 9" descr="+">
          <a:extLst>
            <a:ext uri="{FF2B5EF4-FFF2-40B4-BE49-F238E27FC236}">
              <a16:creationId xmlns:a16="http://schemas.microsoft.com/office/drawing/2014/main" id="{B0B45EB3-184E-4E66-B2A8-4E0F494CB9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9" name="AutoShape 7" descr="+">
          <a:extLst>
            <a:ext uri="{FF2B5EF4-FFF2-40B4-BE49-F238E27FC236}">
              <a16:creationId xmlns:a16="http://schemas.microsoft.com/office/drawing/2014/main" id="{653B35B0-15BD-4331-ACBD-9D4ADC0FA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0" name="AutoShape 10" descr="+">
          <a:extLst>
            <a:ext uri="{FF2B5EF4-FFF2-40B4-BE49-F238E27FC236}">
              <a16:creationId xmlns:a16="http://schemas.microsoft.com/office/drawing/2014/main" id="{7395A5ED-7E88-4AE2-824B-5FB015C078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1" name="AutoShape 9" descr="+">
          <a:extLst>
            <a:ext uri="{FF2B5EF4-FFF2-40B4-BE49-F238E27FC236}">
              <a16:creationId xmlns:a16="http://schemas.microsoft.com/office/drawing/2014/main" id="{9AAF73E6-CA41-4822-85E6-3EE873232A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2" name="AutoShape 9" descr="+">
          <a:extLst>
            <a:ext uri="{FF2B5EF4-FFF2-40B4-BE49-F238E27FC236}">
              <a16:creationId xmlns:a16="http://schemas.microsoft.com/office/drawing/2014/main" id="{4F7D47B9-580C-45A2-8610-D00E54C197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3" name="AutoShape 10" descr="+">
          <a:extLst>
            <a:ext uri="{FF2B5EF4-FFF2-40B4-BE49-F238E27FC236}">
              <a16:creationId xmlns:a16="http://schemas.microsoft.com/office/drawing/2014/main" id="{0D6041E7-CC3E-4D10-9142-6F0B2736FB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4" name="AutoShape 9" descr="+">
          <a:extLst>
            <a:ext uri="{FF2B5EF4-FFF2-40B4-BE49-F238E27FC236}">
              <a16:creationId xmlns:a16="http://schemas.microsoft.com/office/drawing/2014/main" id="{1EF486B2-801B-4B11-AF9A-2476DBC67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5" name="AutoShape 7" descr="+">
          <a:extLst>
            <a:ext uri="{FF2B5EF4-FFF2-40B4-BE49-F238E27FC236}">
              <a16:creationId xmlns:a16="http://schemas.microsoft.com/office/drawing/2014/main" id="{3FBF4279-4F4B-41D2-A26B-492F25FEC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6" name="AutoShape 7" descr="+">
          <a:extLst>
            <a:ext uri="{FF2B5EF4-FFF2-40B4-BE49-F238E27FC236}">
              <a16:creationId xmlns:a16="http://schemas.microsoft.com/office/drawing/2014/main" id="{7029FF89-90A7-4977-83B9-BC1516D736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7" name="AutoShape 10" descr="+">
          <a:extLst>
            <a:ext uri="{FF2B5EF4-FFF2-40B4-BE49-F238E27FC236}">
              <a16:creationId xmlns:a16="http://schemas.microsoft.com/office/drawing/2014/main" id="{3717F4B2-81D3-4162-B7F2-19BFCF09F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8" name="AutoShape 9" descr="+">
          <a:extLst>
            <a:ext uri="{FF2B5EF4-FFF2-40B4-BE49-F238E27FC236}">
              <a16:creationId xmlns:a16="http://schemas.microsoft.com/office/drawing/2014/main" id="{2411EBAE-1F87-463E-B8A4-A5214960B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9" name="AutoShape 9" descr="+">
          <a:extLst>
            <a:ext uri="{FF2B5EF4-FFF2-40B4-BE49-F238E27FC236}">
              <a16:creationId xmlns:a16="http://schemas.microsoft.com/office/drawing/2014/main" id="{8C9875FA-FB88-4ED1-9235-089848778C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0" name="AutoShape 7" descr="+">
          <a:extLst>
            <a:ext uri="{FF2B5EF4-FFF2-40B4-BE49-F238E27FC236}">
              <a16:creationId xmlns:a16="http://schemas.microsoft.com/office/drawing/2014/main" id="{950BFAC9-91AE-469E-82BB-93717AC2E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1" name="AutoShape 7" descr="+">
          <a:extLst>
            <a:ext uri="{FF2B5EF4-FFF2-40B4-BE49-F238E27FC236}">
              <a16:creationId xmlns:a16="http://schemas.microsoft.com/office/drawing/2014/main" id="{82E7FCBA-59FE-42B4-83DB-59D4364D0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2" name="AutoShape 7" descr="+">
          <a:extLst>
            <a:ext uri="{FF2B5EF4-FFF2-40B4-BE49-F238E27FC236}">
              <a16:creationId xmlns:a16="http://schemas.microsoft.com/office/drawing/2014/main" id="{E3F573B2-8BA4-4F63-BF0D-BA182B4E7E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3" name="AutoShape 7" descr="+">
          <a:extLst>
            <a:ext uri="{FF2B5EF4-FFF2-40B4-BE49-F238E27FC236}">
              <a16:creationId xmlns:a16="http://schemas.microsoft.com/office/drawing/2014/main" id="{AC786A45-71BA-4067-8A9F-AB5A957D93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4" name="AutoShape 7" descr="+">
          <a:extLst>
            <a:ext uri="{FF2B5EF4-FFF2-40B4-BE49-F238E27FC236}">
              <a16:creationId xmlns:a16="http://schemas.microsoft.com/office/drawing/2014/main" id="{32B9418C-CE55-4985-89A6-8E408A2403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5" name="AutoShape 10" descr="+">
          <a:extLst>
            <a:ext uri="{FF2B5EF4-FFF2-40B4-BE49-F238E27FC236}">
              <a16:creationId xmlns:a16="http://schemas.microsoft.com/office/drawing/2014/main" id="{F17F12DF-9682-4A8E-B1B7-E0695DB8EA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6" name="AutoShape 9" descr="+">
          <a:extLst>
            <a:ext uri="{FF2B5EF4-FFF2-40B4-BE49-F238E27FC236}">
              <a16:creationId xmlns:a16="http://schemas.microsoft.com/office/drawing/2014/main" id="{51EB8CFB-1B0C-4784-91DA-0326BF8A1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7" name="AutoShape 9" descr="+">
          <a:extLst>
            <a:ext uri="{FF2B5EF4-FFF2-40B4-BE49-F238E27FC236}">
              <a16:creationId xmlns:a16="http://schemas.microsoft.com/office/drawing/2014/main" id="{FA77DD77-27ED-4117-82E3-9FEDDE7E7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8" name="AutoShape 10" descr="+">
          <a:extLst>
            <a:ext uri="{FF2B5EF4-FFF2-40B4-BE49-F238E27FC236}">
              <a16:creationId xmlns:a16="http://schemas.microsoft.com/office/drawing/2014/main" id="{4B9B6C59-2970-4B31-86ED-D46F10BD8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9" name="AutoShape 9" descr="+">
          <a:extLst>
            <a:ext uri="{FF2B5EF4-FFF2-40B4-BE49-F238E27FC236}">
              <a16:creationId xmlns:a16="http://schemas.microsoft.com/office/drawing/2014/main" id="{0D009015-5FA9-4847-9465-F9ADB582B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0" name="AutoShape 7" descr="+">
          <a:extLst>
            <a:ext uri="{FF2B5EF4-FFF2-40B4-BE49-F238E27FC236}">
              <a16:creationId xmlns:a16="http://schemas.microsoft.com/office/drawing/2014/main" id="{0E424239-FEAA-4CF5-9881-DCA40B57A8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1" name="AutoShape 7" descr="+">
          <a:extLst>
            <a:ext uri="{FF2B5EF4-FFF2-40B4-BE49-F238E27FC236}">
              <a16:creationId xmlns:a16="http://schemas.microsoft.com/office/drawing/2014/main" id="{4D18AD7F-9FB8-41AF-85E7-EA18C2255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2" name="AutoShape 7" descr="+">
          <a:extLst>
            <a:ext uri="{FF2B5EF4-FFF2-40B4-BE49-F238E27FC236}">
              <a16:creationId xmlns:a16="http://schemas.microsoft.com/office/drawing/2014/main" id="{D105AE98-E69C-43CA-BA8B-2BBB2578B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3" name="AutoShape 7" descr="+">
          <a:extLst>
            <a:ext uri="{FF2B5EF4-FFF2-40B4-BE49-F238E27FC236}">
              <a16:creationId xmlns:a16="http://schemas.microsoft.com/office/drawing/2014/main" id="{8A5E4568-5C49-474B-9F4B-36D587C896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4" name="AutoShape 7" descr="+">
          <a:extLst>
            <a:ext uri="{FF2B5EF4-FFF2-40B4-BE49-F238E27FC236}">
              <a16:creationId xmlns:a16="http://schemas.microsoft.com/office/drawing/2014/main" id="{819061B3-FF9B-4F92-A232-30BA0EA85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5" name="AutoShape 7" descr="+">
          <a:extLst>
            <a:ext uri="{FF2B5EF4-FFF2-40B4-BE49-F238E27FC236}">
              <a16:creationId xmlns:a16="http://schemas.microsoft.com/office/drawing/2014/main" id="{3073472C-201C-4BCE-9B6A-91C6963502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6" name="AutoShape 9" descr="+">
          <a:extLst>
            <a:ext uri="{FF2B5EF4-FFF2-40B4-BE49-F238E27FC236}">
              <a16:creationId xmlns:a16="http://schemas.microsoft.com/office/drawing/2014/main" id="{1D079754-FE9D-454D-B284-8AD341F49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7" name="AutoShape 10" descr="+">
          <a:extLst>
            <a:ext uri="{FF2B5EF4-FFF2-40B4-BE49-F238E27FC236}">
              <a16:creationId xmlns:a16="http://schemas.microsoft.com/office/drawing/2014/main" id="{E88A78CD-F3AF-4B0E-A026-A8CF67147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8" name="AutoShape 9" descr="+">
          <a:extLst>
            <a:ext uri="{FF2B5EF4-FFF2-40B4-BE49-F238E27FC236}">
              <a16:creationId xmlns:a16="http://schemas.microsoft.com/office/drawing/2014/main" id="{80D3567F-9586-4D7B-B404-06311E6C3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9" name="AutoShape 9" descr="+">
          <a:extLst>
            <a:ext uri="{FF2B5EF4-FFF2-40B4-BE49-F238E27FC236}">
              <a16:creationId xmlns:a16="http://schemas.microsoft.com/office/drawing/2014/main" id="{2894670A-743C-44C8-80B7-2175AC390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0" name="AutoShape 7" descr="+">
          <a:extLst>
            <a:ext uri="{FF2B5EF4-FFF2-40B4-BE49-F238E27FC236}">
              <a16:creationId xmlns:a16="http://schemas.microsoft.com/office/drawing/2014/main" id="{96C2CAE4-438B-41B8-8F7D-87145FF56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1" name="AutoShape 7" descr="+">
          <a:extLst>
            <a:ext uri="{FF2B5EF4-FFF2-40B4-BE49-F238E27FC236}">
              <a16:creationId xmlns:a16="http://schemas.microsoft.com/office/drawing/2014/main" id="{680B8C84-366B-47A5-8601-10022CC04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2" name="AutoShape 7" descr="+">
          <a:extLst>
            <a:ext uri="{FF2B5EF4-FFF2-40B4-BE49-F238E27FC236}">
              <a16:creationId xmlns:a16="http://schemas.microsoft.com/office/drawing/2014/main" id="{09AF66E0-1134-4F2E-AAF5-E5770B5D0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3" name="AutoShape 10" descr="+">
          <a:extLst>
            <a:ext uri="{FF2B5EF4-FFF2-40B4-BE49-F238E27FC236}">
              <a16:creationId xmlns:a16="http://schemas.microsoft.com/office/drawing/2014/main" id="{A19767B5-804D-4FC6-8C15-C1F9EB85EA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4" name="AutoShape 7" descr="+">
          <a:extLst>
            <a:ext uri="{FF2B5EF4-FFF2-40B4-BE49-F238E27FC236}">
              <a16:creationId xmlns:a16="http://schemas.microsoft.com/office/drawing/2014/main" id="{EB751797-1593-4A26-BDBA-CAC2468902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5" name="AutoShape 10" descr="+">
          <a:extLst>
            <a:ext uri="{FF2B5EF4-FFF2-40B4-BE49-F238E27FC236}">
              <a16:creationId xmlns:a16="http://schemas.microsoft.com/office/drawing/2014/main" id="{1B2F1193-09DB-401A-B696-1B1181E9F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6" name="AutoShape 9" descr="+">
          <a:extLst>
            <a:ext uri="{FF2B5EF4-FFF2-40B4-BE49-F238E27FC236}">
              <a16:creationId xmlns:a16="http://schemas.microsoft.com/office/drawing/2014/main" id="{B5ECF5C9-2673-4A5A-8DAB-A8E20EF435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7" name="AutoShape 9" descr="+">
          <a:extLst>
            <a:ext uri="{FF2B5EF4-FFF2-40B4-BE49-F238E27FC236}">
              <a16:creationId xmlns:a16="http://schemas.microsoft.com/office/drawing/2014/main" id="{16887E3F-D733-462E-BAD9-3A5BA3115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8" name="AutoShape 10" descr="+">
          <a:extLst>
            <a:ext uri="{FF2B5EF4-FFF2-40B4-BE49-F238E27FC236}">
              <a16:creationId xmlns:a16="http://schemas.microsoft.com/office/drawing/2014/main" id="{F5F73F86-A6B4-40E2-BAAF-F7D80A4AC3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9" name="AutoShape 9" descr="+">
          <a:extLst>
            <a:ext uri="{FF2B5EF4-FFF2-40B4-BE49-F238E27FC236}">
              <a16:creationId xmlns:a16="http://schemas.microsoft.com/office/drawing/2014/main" id="{B76C5174-7D3C-4D01-90CD-18D8DA067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0" name="AutoShape 9" descr="+">
          <a:extLst>
            <a:ext uri="{FF2B5EF4-FFF2-40B4-BE49-F238E27FC236}">
              <a16:creationId xmlns:a16="http://schemas.microsoft.com/office/drawing/2014/main" id="{F08D77A0-BCFC-483E-A370-A10E04E78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1" name="AutoShape 10" descr="+">
          <a:extLst>
            <a:ext uri="{FF2B5EF4-FFF2-40B4-BE49-F238E27FC236}">
              <a16:creationId xmlns:a16="http://schemas.microsoft.com/office/drawing/2014/main" id="{62CEBE17-EF5F-4325-8E0B-E071B6E53D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2" name="AutoShape 9" descr="+">
          <a:extLst>
            <a:ext uri="{FF2B5EF4-FFF2-40B4-BE49-F238E27FC236}">
              <a16:creationId xmlns:a16="http://schemas.microsoft.com/office/drawing/2014/main" id="{2C1733C2-AFC0-460F-A4AE-B5B0DD9F5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3" name="AutoShape 7" descr="+">
          <a:extLst>
            <a:ext uri="{FF2B5EF4-FFF2-40B4-BE49-F238E27FC236}">
              <a16:creationId xmlns:a16="http://schemas.microsoft.com/office/drawing/2014/main" id="{427A0406-1876-43C4-B209-A54F09F91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4" name="AutoShape 10" descr="+">
          <a:extLst>
            <a:ext uri="{FF2B5EF4-FFF2-40B4-BE49-F238E27FC236}">
              <a16:creationId xmlns:a16="http://schemas.microsoft.com/office/drawing/2014/main" id="{057D7B06-E7A5-4B62-83E2-8ED79A546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5" name="AutoShape 9" descr="+">
          <a:extLst>
            <a:ext uri="{FF2B5EF4-FFF2-40B4-BE49-F238E27FC236}">
              <a16:creationId xmlns:a16="http://schemas.microsoft.com/office/drawing/2014/main" id="{5F882000-D575-4647-A395-8083E77D6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6" name="AutoShape 9" descr="+">
          <a:extLst>
            <a:ext uri="{FF2B5EF4-FFF2-40B4-BE49-F238E27FC236}">
              <a16:creationId xmlns:a16="http://schemas.microsoft.com/office/drawing/2014/main" id="{681BA8DB-8A10-4EA9-B8A0-91EEF33077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7" name="AutoShape 10" descr="+">
          <a:extLst>
            <a:ext uri="{FF2B5EF4-FFF2-40B4-BE49-F238E27FC236}">
              <a16:creationId xmlns:a16="http://schemas.microsoft.com/office/drawing/2014/main" id="{CE6C05D5-DA11-4B7A-B5E5-B771BF5DBE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8" name="AutoShape 9" descr="+">
          <a:extLst>
            <a:ext uri="{FF2B5EF4-FFF2-40B4-BE49-F238E27FC236}">
              <a16:creationId xmlns:a16="http://schemas.microsoft.com/office/drawing/2014/main" id="{11CB16B1-B2A3-4417-9652-C46441E3D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9" name="AutoShape 7" descr="+">
          <a:extLst>
            <a:ext uri="{FF2B5EF4-FFF2-40B4-BE49-F238E27FC236}">
              <a16:creationId xmlns:a16="http://schemas.microsoft.com/office/drawing/2014/main" id="{7A82C5F0-98C4-4C0A-807D-411FA1983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0" name="AutoShape 7" descr="+">
          <a:extLst>
            <a:ext uri="{FF2B5EF4-FFF2-40B4-BE49-F238E27FC236}">
              <a16:creationId xmlns:a16="http://schemas.microsoft.com/office/drawing/2014/main" id="{28959093-76B1-4CA6-ABE8-D63289211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1" name="AutoShape 10" descr="+">
          <a:extLst>
            <a:ext uri="{FF2B5EF4-FFF2-40B4-BE49-F238E27FC236}">
              <a16:creationId xmlns:a16="http://schemas.microsoft.com/office/drawing/2014/main" id="{B018740A-805E-44AA-AAE8-AEB069C76E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2" name="AutoShape 9" descr="+">
          <a:extLst>
            <a:ext uri="{FF2B5EF4-FFF2-40B4-BE49-F238E27FC236}">
              <a16:creationId xmlns:a16="http://schemas.microsoft.com/office/drawing/2014/main" id="{941343E1-92E1-4C8E-954F-CFB43D985B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3" name="AutoShape 9" descr="+">
          <a:extLst>
            <a:ext uri="{FF2B5EF4-FFF2-40B4-BE49-F238E27FC236}">
              <a16:creationId xmlns:a16="http://schemas.microsoft.com/office/drawing/2014/main" id="{794C7540-0231-4647-9089-58CE75922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4" name="AutoShape 7" descr="+">
          <a:extLst>
            <a:ext uri="{FF2B5EF4-FFF2-40B4-BE49-F238E27FC236}">
              <a16:creationId xmlns:a16="http://schemas.microsoft.com/office/drawing/2014/main" id="{A7FD51F3-6219-4B25-9C24-3CCE23FF79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5" name="AutoShape 7" descr="+">
          <a:extLst>
            <a:ext uri="{FF2B5EF4-FFF2-40B4-BE49-F238E27FC236}">
              <a16:creationId xmlns:a16="http://schemas.microsoft.com/office/drawing/2014/main" id="{DE63555B-6F3B-4E50-9626-03E5D8BCC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6" name="AutoShape 7" descr="+">
          <a:extLst>
            <a:ext uri="{FF2B5EF4-FFF2-40B4-BE49-F238E27FC236}">
              <a16:creationId xmlns:a16="http://schemas.microsoft.com/office/drawing/2014/main" id="{741E9687-3A97-40F1-A524-F78FC14194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7" name="AutoShape 10" descr="+">
          <a:extLst>
            <a:ext uri="{FF2B5EF4-FFF2-40B4-BE49-F238E27FC236}">
              <a16:creationId xmlns:a16="http://schemas.microsoft.com/office/drawing/2014/main" id="{40E2CB59-A9D7-4475-9614-E2FBE9EDA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8" name="AutoShape 9" descr="+">
          <a:extLst>
            <a:ext uri="{FF2B5EF4-FFF2-40B4-BE49-F238E27FC236}">
              <a16:creationId xmlns:a16="http://schemas.microsoft.com/office/drawing/2014/main" id="{82E6532A-B49C-41FA-830A-19E1A8736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9" name="AutoShape 9" descr="+">
          <a:extLst>
            <a:ext uri="{FF2B5EF4-FFF2-40B4-BE49-F238E27FC236}">
              <a16:creationId xmlns:a16="http://schemas.microsoft.com/office/drawing/2014/main" id="{55ED4D51-6198-4902-9FC4-A664C18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0" name="AutoShape 10" descr="+">
          <a:extLst>
            <a:ext uri="{FF2B5EF4-FFF2-40B4-BE49-F238E27FC236}">
              <a16:creationId xmlns:a16="http://schemas.microsoft.com/office/drawing/2014/main" id="{2374CEB2-7D1D-4D6F-B9D7-579172510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1" name="AutoShape 9" descr="+">
          <a:extLst>
            <a:ext uri="{FF2B5EF4-FFF2-40B4-BE49-F238E27FC236}">
              <a16:creationId xmlns:a16="http://schemas.microsoft.com/office/drawing/2014/main" id="{DDEA72BE-D088-49D1-9FEA-8821B6ED8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2" name="AutoShape 7" descr="+">
          <a:extLst>
            <a:ext uri="{FF2B5EF4-FFF2-40B4-BE49-F238E27FC236}">
              <a16:creationId xmlns:a16="http://schemas.microsoft.com/office/drawing/2014/main" id="{BFBE330E-0FC2-4A10-BD58-79A485AFF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3" name="AutoShape 10" descr="+">
          <a:extLst>
            <a:ext uri="{FF2B5EF4-FFF2-40B4-BE49-F238E27FC236}">
              <a16:creationId xmlns:a16="http://schemas.microsoft.com/office/drawing/2014/main" id="{73F5F45F-A73F-45E8-A5F9-F7B29840F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4" name="AutoShape 9" descr="+">
          <a:extLst>
            <a:ext uri="{FF2B5EF4-FFF2-40B4-BE49-F238E27FC236}">
              <a16:creationId xmlns:a16="http://schemas.microsoft.com/office/drawing/2014/main" id="{81D372C5-9CA5-4136-AAF7-4A6BF2872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5" name="AutoShape 9" descr="+">
          <a:extLst>
            <a:ext uri="{FF2B5EF4-FFF2-40B4-BE49-F238E27FC236}">
              <a16:creationId xmlns:a16="http://schemas.microsoft.com/office/drawing/2014/main" id="{C0A1E72E-9F5C-4D5C-AA23-3F0480DF5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6" name="AutoShape 7" descr="+">
          <a:extLst>
            <a:ext uri="{FF2B5EF4-FFF2-40B4-BE49-F238E27FC236}">
              <a16:creationId xmlns:a16="http://schemas.microsoft.com/office/drawing/2014/main" id="{BD8EB0EA-C7AC-4891-8375-CA8CECA67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7" name="AutoShape 7" descr="+">
          <a:extLst>
            <a:ext uri="{FF2B5EF4-FFF2-40B4-BE49-F238E27FC236}">
              <a16:creationId xmlns:a16="http://schemas.microsoft.com/office/drawing/2014/main" id="{8AF4F708-504E-4D9A-974F-182B03572F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8" name="AutoShape 7" descr="+">
          <a:extLst>
            <a:ext uri="{FF2B5EF4-FFF2-40B4-BE49-F238E27FC236}">
              <a16:creationId xmlns:a16="http://schemas.microsoft.com/office/drawing/2014/main" id="{F0D5C147-C48C-4D42-AFCB-6344304FC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9" name="AutoShape 10" descr="+">
          <a:extLst>
            <a:ext uri="{FF2B5EF4-FFF2-40B4-BE49-F238E27FC236}">
              <a16:creationId xmlns:a16="http://schemas.microsoft.com/office/drawing/2014/main" id="{B2DBC8B9-56C9-44BF-BBDE-FC2F59104C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0" name="AutoShape 9" descr="+">
          <a:extLst>
            <a:ext uri="{FF2B5EF4-FFF2-40B4-BE49-F238E27FC236}">
              <a16:creationId xmlns:a16="http://schemas.microsoft.com/office/drawing/2014/main" id="{3554404C-D25A-486F-A134-43063078A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1" name="AutoShape 9" descr="+">
          <a:extLst>
            <a:ext uri="{FF2B5EF4-FFF2-40B4-BE49-F238E27FC236}">
              <a16:creationId xmlns:a16="http://schemas.microsoft.com/office/drawing/2014/main" id="{8D7DBC5A-C08E-4E74-98D9-85599E1E0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2" name="AutoShape 10" descr="+">
          <a:extLst>
            <a:ext uri="{FF2B5EF4-FFF2-40B4-BE49-F238E27FC236}">
              <a16:creationId xmlns:a16="http://schemas.microsoft.com/office/drawing/2014/main" id="{1B10D457-E899-4742-85AF-AC4993BDE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3" name="AutoShape 9" descr="+">
          <a:extLst>
            <a:ext uri="{FF2B5EF4-FFF2-40B4-BE49-F238E27FC236}">
              <a16:creationId xmlns:a16="http://schemas.microsoft.com/office/drawing/2014/main" id="{D3E6630B-718D-4E5B-9392-65C38AD309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4" name="AutoShape 9" descr="+">
          <a:extLst>
            <a:ext uri="{FF2B5EF4-FFF2-40B4-BE49-F238E27FC236}">
              <a16:creationId xmlns:a16="http://schemas.microsoft.com/office/drawing/2014/main" id="{65342DF1-FEF0-43DD-97C1-DFEA72DC1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5" name="AutoShape 10" descr="+">
          <a:extLst>
            <a:ext uri="{FF2B5EF4-FFF2-40B4-BE49-F238E27FC236}">
              <a16:creationId xmlns:a16="http://schemas.microsoft.com/office/drawing/2014/main" id="{80D872F0-6F15-4C86-8462-CEB9156C6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6" name="AutoShape 9" descr="+">
          <a:extLst>
            <a:ext uri="{FF2B5EF4-FFF2-40B4-BE49-F238E27FC236}">
              <a16:creationId xmlns:a16="http://schemas.microsoft.com/office/drawing/2014/main" id="{4A40130B-1DEA-49D2-B420-51F972C1C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7" name="AutoShape 7" descr="+">
          <a:extLst>
            <a:ext uri="{FF2B5EF4-FFF2-40B4-BE49-F238E27FC236}">
              <a16:creationId xmlns:a16="http://schemas.microsoft.com/office/drawing/2014/main" id="{0831263C-969E-468A-AD56-1DB839C5E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8" name="AutoShape 10" descr="+">
          <a:extLst>
            <a:ext uri="{FF2B5EF4-FFF2-40B4-BE49-F238E27FC236}">
              <a16:creationId xmlns:a16="http://schemas.microsoft.com/office/drawing/2014/main" id="{D2EB0702-B125-4024-89A7-F1AFF1BAF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9" name="AutoShape 9" descr="+">
          <a:extLst>
            <a:ext uri="{FF2B5EF4-FFF2-40B4-BE49-F238E27FC236}">
              <a16:creationId xmlns:a16="http://schemas.microsoft.com/office/drawing/2014/main" id="{13AC2F89-317C-49FC-B22F-346E36FA8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0" name="AutoShape 9" descr="+">
          <a:extLst>
            <a:ext uri="{FF2B5EF4-FFF2-40B4-BE49-F238E27FC236}">
              <a16:creationId xmlns:a16="http://schemas.microsoft.com/office/drawing/2014/main" id="{9F38EFE8-BE1F-46A8-A691-D410ADEC15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1" name="AutoShape 10" descr="+">
          <a:extLst>
            <a:ext uri="{FF2B5EF4-FFF2-40B4-BE49-F238E27FC236}">
              <a16:creationId xmlns:a16="http://schemas.microsoft.com/office/drawing/2014/main" id="{33D56C14-5109-4272-BC46-CC884F1C96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2" name="AutoShape 9" descr="+">
          <a:extLst>
            <a:ext uri="{FF2B5EF4-FFF2-40B4-BE49-F238E27FC236}">
              <a16:creationId xmlns:a16="http://schemas.microsoft.com/office/drawing/2014/main" id="{FA443617-7CDA-446D-966A-D5C300778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3" name="AutoShape 7" descr="+">
          <a:extLst>
            <a:ext uri="{FF2B5EF4-FFF2-40B4-BE49-F238E27FC236}">
              <a16:creationId xmlns:a16="http://schemas.microsoft.com/office/drawing/2014/main" id="{F8350B0A-B9BA-4BEE-9835-101CCCA26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4" name="AutoShape 7" descr="+">
          <a:extLst>
            <a:ext uri="{FF2B5EF4-FFF2-40B4-BE49-F238E27FC236}">
              <a16:creationId xmlns:a16="http://schemas.microsoft.com/office/drawing/2014/main" id="{B9E57201-FE94-4DC4-A905-1FFB129BD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5" name="AutoShape 10" descr="+">
          <a:extLst>
            <a:ext uri="{FF2B5EF4-FFF2-40B4-BE49-F238E27FC236}">
              <a16:creationId xmlns:a16="http://schemas.microsoft.com/office/drawing/2014/main" id="{E1A3721C-7460-47F8-9E3D-9C768CF4A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6" name="AutoShape 9" descr="+">
          <a:extLst>
            <a:ext uri="{FF2B5EF4-FFF2-40B4-BE49-F238E27FC236}">
              <a16:creationId xmlns:a16="http://schemas.microsoft.com/office/drawing/2014/main" id="{377B0780-DCBC-42F9-BA88-D691A4375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7" name="AutoShape 9" descr="+">
          <a:extLst>
            <a:ext uri="{FF2B5EF4-FFF2-40B4-BE49-F238E27FC236}">
              <a16:creationId xmlns:a16="http://schemas.microsoft.com/office/drawing/2014/main" id="{FC549C6D-5787-4B85-A81A-9C405E5A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8" name="AutoShape 7" descr="+">
          <a:extLst>
            <a:ext uri="{FF2B5EF4-FFF2-40B4-BE49-F238E27FC236}">
              <a16:creationId xmlns:a16="http://schemas.microsoft.com/office/drawing/2014/main" id="{72A728A5-95B1-481F-98E0-3B8F846D3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9" name="AutoShape 7" descr="+">
          <a:extLst>
            <a:ext uri="{FF2B5EF4-FFF2-40B4-BE49-F238E27FC236}">
              <a16:creationId xmlns:a16="http://schemas.microsoft.com/office/drawing/2014/main" id="{7673062A-C5BD-46D3-AA88-DAA5A2890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0" name="AutoShape 7" descr="+">
          <a:extLst>
            <a:ext uri="{FF2B5EF4-FFF2-40B4-BE49-F238E27FC236}">
              <a16:creationId xmlns:a16="http://schemas.microsoft.com/office/drawing/2014/main" id="{72DAA1C8-173C-406B-9847-BB5A00267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11" name="AutoShape 7" descr="+">
          <a:extLst>
            <a:ext uri="{FF2B5EF4-FFF2-40B4-BE49-F238E27FC236}">
              <a16:creationId xmlns:a16="http://schemas.microsoft.com/office/drawing/2014/main" id="{CB359117-3762-4B04-904F-122A1D4959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2" name="AutoShape 7" descr="+">
          <a:extLst>
            <a:ext uri="{FF2B5EF4-FFF2-40B4-BE49-F238E27FC236}">
              <a16:creationId xmlns:a16="http://schemas.microsoft.com/office/drawing/2014/main" id="{0617202A-948E-49AC-A8E6-9CC6ECB27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3" name="AutoShape 10" descr="+">
          <a:extLst>
            <a:ext uri="{FF2B5EF4-FFF2-40B4-BE49-F238E27FC236}">
              <a16:creationId xmlns:a16="http://schemas.microsoft.com/office/drawing/2014/main" id="{AF3C6A9F-41FB-4581-A117-50C049BD9F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4" name="AutoShape 9" descr="+">
          <a:extLst>
            <a:ext uri="{FF2B5EF4-FFF2-40B4-BE49-F238E27FC236}">
              <a16:creationId xmlns:a16="http://schemas.microsoft.com/office/drawing/2014/main" id="{A614B808-BC7A-4FCF-AA10-C140DF2A6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5" name="AutoShape 9" descr="+">
          <a:extLst>
            <a:ext uri="{FF2B5EF4-FFF2-40B4-BE49-F238E27FC236}">
              <a16:creationId xmlns:a16="http://schemas.microsoft.com/office/drawing/2014/main" id="{D00E5E35-C9EB-4054-BBFE-A700E1C94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6" name="AutoShape 10" descr="+">
          <a:extLst>
            <a:ext uri="{FF2B5EF4-FFF2-40B4-BE49-F238E27FC236}">
              <a16:creationId xmlns:a16="http://schemas.microsoft.com/office/drawing/2014/main" id="{451B1174-79C9-4820-BB40-1635075BC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7" name="AutoShape 9" descr="+">
          <a:extLst>
            <a:ext uri="{FF2B5EF4-FFF2-40B4-BE49-F238E27FC236}">
              <a16:creationId xmlns:a16="http://schemas.microsoft.com/office/drawing/2014/main" id="{FDCA8DAA-0BB3-4FB9-9D43-83076C198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8" name="AutoShape 7" descr="+">
          <a:extLst>
            <a:ext uri="{FF2B5EF4-FFF2-40B4-BE49-F238E27FC236}">
              <a16:creationId xmlns:a16="http://schemas.microsoft.com/office/drawing/2014/main" id="{8FEA41F1-494F-4BB3-8E17-1A9761900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9" name="AutoShape 10" descr="+">
          <a:extLst>
            <a:ext uri="{FF2B5EF4-FFF2-40B4-BE49-F238E27FC236}">
              <a16:creationId xmlns:a16="http://schemas.microsoft.com/office/drawing/2014/main" id="{8AED7FEA-DA8D-4E3A-B707-2613318DB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0" name="AutoShape 9" descr="+">
          <a:extLst>
            <a:ext uri="{FF2B5EF4-FFF2-40B4-BE49-F238E27FC236}">
              <a16:creationId xmlns:a16="http://schemas.microsoft.com/office/drawing/2014/main" id="{67374960-24CE-4C71-B4B8-A5E731B4A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1" name="AutoShape 9" descr="+">
          <a:extLst>
            <a:ext uri="{FF2B5EF4-FFF2-40B4-BE49-F238E27FC236}">
              <a16:creationId xmlns:a16="http://schemas.microsoft.com/office/drawing/2014/main" id="{23CB4F55-3FE3-4C47-981F-6A6EF2E3A1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2" name="AutoShape 7" descr="+">
          <a:extLst>
            <a:ext uri="{FF2B5EF4-FFF2-40B4-BE49-F238E27FC236}">
              <a16:creationId xmlns:a16="http://schemas.microsoft.com/office/drawing/2014/main" id="{ABBF0F38-091D-4C0E-8EF6-86E023ADF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3" name="AutoShape 7" descr="+">
          <a:extLst>
            <a:ext uri="{FF2B5EF4-FFF2-40B4-BE49-F238E27FC236}">
              <a16:creationId xmlns:a16="http://schemas.microsoft.com/office/drawing/2014/main" id="{6A37BC0B-B32A-4A7B-A094-2AEC9F5FF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4" name="AutoShape 7" descr="+">
          <a:extLst>
            <a:ext uri="{FF2B5EF4-FFF2-40B4-BE49-F238E27FC236}">
              <a16:creationId xmlns:a16="http://schemas.microsoft.com/office/drawing/2014/main" id="{D7F24784-B74B-4256-A41C-8781501F8B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5" name="AutoShape 10" descr="+">
          <a:extLst>
            <a:ext uri="{FF2B5EF4-FFF2-40B4-BE49-F238E27FC236}">
              <a16:creationId xmlns:a16="http://schemas.microsoft.com/office/drawing/2014/main" id="{4DDD54D9-75D4-4514-AC4D-C96777427E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6" name="AutoShape 9" descr="+">
          <a:extLst>
            <a:ext uri="{FF2B5EF4-FFF2-40B4-BE49-F238E27FC236}">
              <a16:creationId xmlns:a16="http://schemas.microsoft.com/office/drawing/2014/main" id="{C84139FB-EE56-41A3-B0CD-89438B6801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7" name="AutoShape 9" descr="+">
          <a:extLst>
            <a:ext uri="{FF2B5EF4-FFF2-40B4-BE49-F238E27FC236}">
              <a16:creationId xmlns:a16="http://schemas.microsoft.com/office/drawing/2014/main" id="{07480A3F-D633-4EC5-A595-A2B9C8976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8" name="AutoShape 10" descr="+">
          <a:extLst>
            <a:ext uri="{FF2B5EF4-FFF2-40B4-BE49-F238E27FC236}">
              <a16:creationId xmlns:a16="http://schemas.microsoft.com/office/drawing/2014/main" id="{2DA34C87-24B1-44BA-AAF0-1250F4D876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9" name="AutoShape 9" descr="+">
          <a:extLst>
            <a:ext uri="{FF2B5EF4-FFF2-40B4-BE49-F238E27FC236}">
              <a16:creationId xmlns:a16="http://schemas.microsoft.com/office/drawing/2014/main" id="{C8E64C1B-1AE3-42BF-A51D-9E6B7C3589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0" name="AutoShape 9" descr="+">
          <a:extLst>
            <a:ext uri="{FF2B5EF4-FFF2-40B4-BE49-F238E27FC236}">
              <a16:creationId xmlns:a16="http://schemas.microsoft.com/office/drawing/2014/main" id="{67D7735A-A0D4-4187-835A-59BEED5BAA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1" name="AutoShape 10" descr="+">
          <a:extLst>
            <a:ext uri="{FF2B5EF4-FFF2-40B4-BE49-F238E27FC236}">
              <a16:creationId xmlns:a16="http://schemas.microsoft.com/office/drawing/2014/main" id="{ACB4478C-9099-4713-9EC4-50256723E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2" name="AutoShape 9" descr="+">
          <a:extLst>
            <a:ext uri="{FF2B5EF4-FFF2-40B4-BE49-F238E27FC236}">
              <a16:creationId xmlns:a16="http://schemas.microsoft.com/office/drawing/2014/main" id="{16A6BD76-4662-4EF1-99CD-07BBFEEF3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3" name="AutoShape 7" descr="+">
          <a:extLst>
            <a:ext uri="{FF2B5EF4-FFF2-40B4-BE49-F238E27FC236}">
              <a16:creationId xmlns:a16="http://schemas.microsoft.com/office/drawing/2014/main" id="{DA4B794F-71C4-4DB8-B1E9-094D7D234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4" name="AutoShape 10" descr="+">
          <a:extLst>
            <a:ext uri="{FF2B5EF4-FFF2-40B4-BE49-F238E27FC236}">
              <a16:creationId xmlns:a16="http://schemas.microsoft.com/office/drawing/2014/main" id="{9CE82244-4234-4CAA-BFAF-BAD0463215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5" name="AutoShape 9" descr="+">
          <a:extLst>
            <a:ext uri="{FF2B5EF4-FFF2-40B4-BE49-F238E27FC236}">
              <a16:creationId xmlns:a16="http://schemas.microsoft.com/office/drawing/2014/main" id="{A41F0F48-B34C-4A17-92C2-D4AF18A1E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6" name="AutoShape 9" descr="+">
          <a:extLst>
            <a:ext uri="{FF2B5EF4-FFF2-40B4-BE49-F238E27FC236}">
              <a16:creationId xmlns:a16="http://schemas.microsoft.com/office/drawing/2014/main" id="{1AF1691D-95C5-4626-BF18-80BF3E63F0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7" name="AutoShape 10" descr="+">
          <a:extLst>
            <a:ext uri="{FF2B5EF4-FFF2-40B4-BE49-F238E27FC236}">
              <a16:creationId xmlns:a16="http://schemas.microsoft.com/office/drawing/2014/main" id="{0454E560-657D-4928-8CA4-1461D49AA2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8" name="AutoShape 9" descr="+">
          <a:extLst>
            <a:ext uri="{FF2B5EF4-FFF2-40B4-BE49-F238E27FC236}">
              <a16:creationId xmlns:a16="http://schemas.microsoft.com/office/drawing/2014/main" id="{9C56D9D3-0900-4BD5-977A-1ABDC4453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9" name="AutoShape 7" descr="+">
          <a:extLst>
            <a:ext uri="{FF2B5EF4-FFF2-40B4-BE49-F238E27FC236}">
              <a16:creationId xmlns:a16="http://schemas.microsoft.com/office/drawing/2014/main" id="{CD40E9B5-3B10-4A33-A49B-AC2890C19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0" name="AutoShape 7" descr="+">
          <a:extLst>
            <a:ext uri="{FF2B5EF4-FFF2-40B4-BE49-F238E27FC236}">
              <a16:creationId xmlns:a16="http://schemas.microsoft.com/office/drawing/2014/main" id="{1D267F58-561A-4769-A61F-87F509CC0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1" name="AutoShape 10" descr="+">
          <a:extLst>
            <a:ext uri="{FF2B5EF4-FFF2-40B4-BE49-F238E27FC236}">
              <a16:creationId xmlns:a16="http://schemas.microsoft.com/office/drawing/2014/main" id="{92816B61-0291-4A8C-AF01-F09B63717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2" name="AutoShape 9" descr="+">
          <a:extLst>
            <a:ext uri="{FF2B5EF4-FFF2-40B4-BE49-F238E27FC236}">
              <a16:creationId xmlns:a16="http://schemas.microsoft.com/office/drawing/2014/main" id="{E94D103E-18F2-4A1D-A454-894A8088C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3" name="AutoShape 9" descr="+">
          <a:extLst>
            <a:ext uri="{FF2B5EF4-FFF2-40B4-BE49-F238E27FC236}">
              <a16:creationId xmlns:a16="http://schemas.microsoft.com/office/drawing/2014/main" id="{648A4B60-EAC9-4442-9253-1D83EE9730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4" name="AutoShape 7" descr="+">
          <a:extLst>
            <a:ext uri="{FF2B5EF4-FFF2-40B4-BE49-F238E27FC236}">
              <a16:creationId xmlns:a16="http://schemas.microsoft.com/office/drawing/2014/main" id="{E94C2C65-2A19-4530-82CD-3F6584C29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5" name="AutoShape 7" descr="+">
          <a:extLst>
            <a:ext uri="{FF2B5EF4-FFF2-40B4-BE49-F238E27FC236}">
              <a16:creationId xmlns:a16="http://schemas.microsoft.com/office/drawing/2014/main" id="{80E14B78-9BC3-4230-A8A3-7E13905270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6" name="AutoShape 7" descr="+">
          <a:extLst>
            <a:ext uri="{FF2B5EF4-FFF2-40B4-BE49-F238E27FC236}">
              <a16:creationId xmlns:a16="http://schemas.microsoft.com/office/drawing/2014/main" id="{FA26C2B8-5D89-431A-9042-69BA3CD11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7" name="AutoShape 7" descr="+">
          <a:extLst>
            <a:ext uri="{FF2B5EF4-FFF2-40B4-BE49-F238E27FC236}">
              <a16:creationId xmlns:a16="http://schemas.microsoft.com/office/drawing/2014/main" id="{B6627859-F747-418A-BE8A-FFEBD5F7CA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8" name="AutoShape 7" descr="+">
          <a:extLst>
            <a:ext uri="{FF2B5EF4-FFF2-40B4-BE49-F238E27FC236}">
              <a16:creationId xmlns:a16="http://schemas.microsoft.com/office/drawing/2014/main" id="{157CB0FE-B0D1-42E0-ABC2-B93BEA38E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9" name="AutoShape 10" descr="+">
          <a:extLst>
            <a:ext uri="{FF2B5EF4-FFF2-40B4-BE49-F238E27FC236}">
              <a16:creationId xmlns:a16="http://schemas.microsoft.com/office/drawing/2014/main" id="{95FCC988-803C-4928-A7A1-63CEAC49C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0" name="AutoShape 9" descr="+">
          <a:extLst>
            <a:ext uri="{FF2B5EF4-FFF2-40B4-BE49-F238E27FC236}">
              <a16:creationId xmlns:a16="http://schemas.microsoft.com/office/drawing/2014/main" id="{375A1C9C-2467-4024-AF9E-B53E5CA4D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1" name="AutoShape 9" descr="+">
          <a:extLst>
            <a:ext uri="{FF2B5EF4-FFF2-40B4-BE49-F238E27FC236}">
              <a16:creationId xmlns:a16="http://schemas.microsoft.com/office/drawing/2014/main" id="{7E391D5E-C091-4520-851E-5E307BD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2" name="AutoShape 10" descr="+">
          <a:extLst>
            <a:ext uri="{FF2B5EF4-FFF2-40B4-BE49-F238E27FC236}">
              <a16:creationId xmlns:a16="http://schemas.microsoft.com/office/drawing/2014/main" id="{C1B58A52-6698-4146-A1B9-E4088E6ED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3" name="AutoShape 9" descr="+">
          <a:extLst>
            <a:ext uri="{FF2B5EF4-FFF2-40B4-BE49-F238E27FC236}">
              <a16:creationId xmlns:a16="http://schemas.microsoft.com/office/drawing/2014/main" id="{EB45F5EC-798A-44CD-A95F-0EA8A9B28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4" name="AutoShape 7" descr="+">
          <a:extLst>
            <a:ext uri="{FF2B5EF4-FFF2-40B4-BE49-F238E27FC236}">
              <a16:creationId xmlns:a16="http://schemas.microsoft.com/office/drawing/2014/main" id="{EA680F80-F299-4F20-874E-F8B6E0749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5" name="AutoShape 7" descr="+">
          <a:extLst>
            <a:ext uri="{FF2B5EF4-FFF2-40B4-BE49-F238E27FC236}">
              <a16:creationId xmlns:a16="http://schemas.microsoft.com/office/drawing/2014/main" id="{15167AEF-E204-46E5-AF86-912CD3BB2E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6" name="AutoShape 7" descr="+">
          <a:extLst>
            <a:ext uri="{FF2B5EF4-FFF2-40B4-BE49-F238E27FC236}">
              <a16:creationId xmlns:a16="http://schemas.microsoft.com/office/drawing/2014/main" id="{1A0DBC3A-55BB-4936-BA66-FF0515D65B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7" name="AutoShape 7" descr="+">
          <a:extLst>
            <a:ext uri="{FF2B5EF4-FFF2-40B4-BE49-F238E27FC236}">
              <a16:creationId xmlns:a16="http://schemas.microsoft.com/office/drawing/2014/main" id="{2FD94AAF-B289-435A-AC68-5342EC43F5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8" name="AutoShape 7" descr="+">
          <a:extLst>
            <a:ext uri="{FF2B5EF4-FFF2-40B4-BE49-F238E27FC236}">
              <a16:creationId xmlns:a16="http://schemas.microsoft.com/office/drawing/2014/main" id="{555043EF-1179-424B-B277-B17E1A10E0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9" name="AutoShape 7" descr="+">
          <a:extLst>
            <a:ext uri="{FF2B5EF4-FFF2-40B4-BE49-F238E27FC236}">
              <a16:creationId xmlns:a16="http://schemas.microsoft.com/office/drawing/2014/main" id="{111EEB84-C94B-4D94-B23C-5FE75AC07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0" name="AutoShape 9" descr="+">
          <a:extLst>
            <a:ext uri="{FF2B5EF4-FFF2-40B4-BE49-F238E27FC236}">
              <a16:creationId xmlns:a16="http://schemas.microsoft.com/office/drawing/2014/main" id="{4AF4E762-5826-4B65-9100-CF7FB444A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1" name="AutoShape 10" descr="+">
          <a:extLst>
            <a:ext uri="{FF2B5EF4-FFF2-40B4-BE49-F238E27FC236}">
              <a16:creationId xmlns:a16="http://schemas.microsoft.com/office/drawing/2014/main" id="{D9F03569-02DB-4473-B007-3F3E4C738E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2" name="AutoShape 9" descr="+">
          <a:extLst>
            <a:ext uri="{FF2B5EF4-FFF2-40B4-BE49-F238E27FC236}">
              <a16:creationId xmlns:a16="http://schemas.microsoft.com/office/drawing/2014/main" id="{9F84BDDC-D879-4FE9-929B-3CD0BCB0B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3" name="AutoShape 9" descr="+">
          <a:extLst>
            <a:ext uri="{FF2B5EF4-FFF2-40B4-BE49-F238E27FC236}">
              <a16:creationId xmlns:a16="http://schemas.microsoft.com/office/drawing/2014/main" id="{2BF1A829-E1FD-4308-B487-3E11F37AB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4" name="AutoShape 7" descr="+">
          <a:extLst>
            <a:ext uri="{FF2B5EF4-FFF2-40B4-BE49-F238E27FC236}">
              <a16:creationId xmlns:a16="http://schemas.microsoft.com/office/drawing/2014/main" id="{BF7CF47F-FDBA-4E9C-9ED1-597B92E45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5" name="AutoShape 7" descr="+">
          <a:extLst>
            <a:ext uri="{FF2B5EF4-FFF2-40B4-BE49-F238E27FC236}">
              <a16:creationId xmlns:a16="http://schemas.microsoft.com/office/drawing/2014/main" id="{F863BF16-3284-4CE7-B83F-05BA933D0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6" name="AutoShape 7" descr="+">
          <a:extLst>
            <a:ext uri="{FF2B5EF4-FFF2-40B4-BE49-F238E27FC236}">
              <a16:creationId xmlns:a16="http://schemas.microsoft.com/office/drawing/2014/main" id="{7C19B378-852B-4D1E-9D6A-F56C2AEE2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7" name="AutoShape 10" descr="+">
          <a:extLst>
            <a:ext uri="{FF2B5EF4-FFF2-40B4-BE49-F238E27FC236}">
              <a16:creationId xmlns:a16="http://schemas.microsoft.com/office/drawing/2014/main" id="{C769BBA2-BEC9-4DF2-8B6D-E1E4C47A4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8" name="AutoShape 7" descr="+">
          <a:extLst>
            <a:ext uri="{FF2B5EF4-FFF2-40B4-BE49-F238E27FC236}">
              <a16:creationId xmlns:a16="http://schemas.microsoft.com/office/drawing/2014/main" id="{64435F37-B68A-4C6A-B904-3E0050E779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9" name="AutoShape 10" descr="+">
          <a:extLst>
            <a:ext uri="{FF2B5EF4-FFF2-40B4-BE49-F238E27FC236}">
              <a16:creationId xmlns:a16="http://schemas.microsoft.com/office/drawing/2014/main" id="{CBAEF9A9-9C7A-4ED6-92EC-7CEA2247D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0" name="AutoShape 9" descr="+">
          <a:extLst>
            <a:ext uri="{FF2B5EF4-FFF2-40B4-BE49-F238E27FC236}">
              <a16:creationId xmlns:a16="http://schemas.microsoft.com/office/drawing/2014/main" id="{BB0A2FB9-E4C4-45D1-A2F5-A5D201563A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1" name="AutoShape 9" descr="+">
          <a:extLst>
            <a:ext uri="{FF2B5EF4-FFF2-40B4-BE49-F238E27FC236}">
              <a16:creationId xmlns:a16="http://schemas.microsoft.com/office/drawing/2014/main" id="{06623447-E003-4A5E-8156-7DB06A51F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2" name="AutoShape 10" descr="+">
          <a:extLst>
            <a:ext uri="{FF2B5EF4-FFF2-40B4-BE49-F238E27FC236}">
              <a16:creationId xmlns:a16="http://schemas.microsoft.com/office/drawing/2014/main" id="{3873F401-575F-4162-B76A-483963C802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3" name="AutoShape 9" descr="+">
          <a:extLst>
            <a:ext uri="{FF2B5EF4-FFF2-40B4-BE49-F238E27FC236}">
              <a16:creationId xmlns:a16="http://schemas.microsoft.com/office/drawing/2014/main" id="{9AF8C95F-12A2-4B62-8B03-98771F0D5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4" name="AutoShape 9" descr="+">
          <a:extLst>
            <a:ext uri="{FF2B5EF4-FFF2-40B4-BE49-F238E27FC236}">
              <a16:creationId xmlns:a16="http://schemas.microsoft.com/office/drawing/2014/main" id="{1BBFAA9B-A369-4B1A-BF29-BA9FE09E6B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5" name="AutoShape 10" descr="+">
          <a:extLst>
            <a:ext uri="{FF2B5EF4-FFF2-40B4-BE49-F238E27FC236}">
              <a16:creationId xmlns:a16="http://schemas.microsoft.com/office/drawing/2014/main" id="{871FA47B-A5E9-464A-9193-B5C3B6949A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6" name="AutoShape 9" descr="+">
          <a:extLst>
            <a:ext uri="{FF2B5EF4-FFF2-40B4-BE49-F238E27FC236}">
              <a16:creationId xmlns:a16="http://schemas.microsoft.com/office/drawing/2014/main" id="{61924E66-417B-4509-AE43-8BD0B3AAB7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7" name="AutoShape 7" descr="+">
          <a:extLst>
            <a:ext uri="{FF2B5EF4-FFF2-40B4-BE49-F238E27FC236}">
              <a16:creationId xmlns:a16="http://schemas.microsoft.com/office/drawing/2014/main" id="{7F67313E-894E-4FE6-98C1-BDDF04CAF6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8" name="AutoShape 10" descr="+">
          <a:extLst>
            <a:ext uri="{FF2B5EF4-FFF2-40B4-BE49-F238E27FC236}">
              <a16:creationId xmlns:a16="http://schemas.microsoft.com/office/drawing/2014/main" id="{E0E28CB1-E679-44BE-AC4B-17FB9BF660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9" name="AutoShape 9" descr="+">
          <a:extLst>
            <a:ext uri="{FF2B5EF4-FFF2-40B4-BE49-F238E27FC236}">
              <a16:creationId xmlns:a16="http://schemas.microsoft.com/office/drawing/2014/main" id="{DDA9C246-4A00-4468-89EA-667B61A5E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0" name="AutoShape 9" descr="+">
          <a:extLst>
            <a:ext uri="{FF2B5EF4-FFF2-40B4-BE49-F238E27FC236}">
              <a16:creationId xmlns:a16="http://schemas.microsoft.com/office/drawing/2014/main" id="{77B1B6B0-379D-4832-8C1E-667B2DC33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1" name="AutoShape 10" descr="+">
          <a:extLst>
            <a:ext uri="{FF2B5EF4-FFF2-40B4-BE49-F238E27FC236}">
              <a16:creationId xmlns:a16="http://schemas.microsoft.com/office/drawing/2014/main" id="{298ABD47-CB48-4045-97F7-01158BA25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2" name="AutoShape 9" descr="+">
          <a:extLst>
            <a:ext uri="{FF2B5EF4-FFF2-40B4-BE49-F238E27FC236}">
              <a16:creationId xmlns:a16="http://schemas.microsoft.com/office/drawing/2014/main" id="{026A73F8-DFE2-4150-9615-D82B89EBCF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3" name="AutoShape 7" descr="+">
          <a:extLst>
            <a:ext uri="{FF2B5EF4-FFF2-40B4-BE49-F238E27FC236}">
              <a16:creationId xmlns:a16="http://schemas.microsoft.com/office/drawing/2014/main" id="{3681CDC5-03C6-401C-ABC9-E209AD9DB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4" name="AutoShape 7" descr="+">
          <a:extLst>
            <a:ext uri="{FF2B5EF4-FFF2-40B4-BE49-F238E27FC236}">
              <a16:creationId xmlns:a16="http://schemas.microsoft.com/office/drawing/2014/main" id="{B3D3C546-26C2-4CC4-A66A-0D5EFC8CDB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5" name="AutoShape 10" descr="+">
          <a:extLst>
            <a:ext uri="{FF2B5EF4-FFF2-40B4-BE49-F238E27FC236}">
              <a16:creationId xmlns:a16="http://schemas.microsoft.com/office/drawing/2014/main" id="{35BE81CB-374E-4A31-9C69-CD7584B32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6" name="AutoShape 9" descr="+">
          <a:extLst>
            <a:ext uri="{FF2B5EF4-FFF2-40B4-BE49-F238E27FC236}">
              <a16:creationId xmlns:a16="http://schemas.microsoft.com/office/drawing/2014/main" id="{9E3EF0A1-E330-4633-BF5E-2D2E557057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7" name="AutoShape 9" descr="+">
          <a:extLst>
            <a:ext uri="{FF2B5EF4-FFF2-40B4-BE49-F238E27FC236}">
              <a16:creationId xmlns:a16="http://schemas.microsoft.com/office/drawing/2014/main" id="{167555FD-6EF0-46B2-A1F3-1E92F3838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8" name="AutoShape 7" descr="+">
          <a:extLst>
            <a:ext uri="{FF2B5EF4-FFF2-40B4-BE49-F238E27FC236}">
              <a16:creationId xmlns:a16="http://schemas.microsoft.com/office/drawing/2014/main" id="{0FEBF0CA-1FBB-4021-8A0A-AE69DC9F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9" name="AutoShape 7" descr="+">
          <a:extLst>
            <a:ext uri="{FF2B5EF4-FFF2-40B4-BE49-F238E27FC236}">
              <a16:creationId xmlns:a16="http://schemas.microsoft.com/office/drawing/2014/main" id="{7A233049-7728-4934-A28C-11CFDF1D9A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90" name="AutoShape 7" descr="+">
          <a:extLst>
            <a:ext uri="{FF2B5EF4-FFF2-40B4-BE49-F238E27FC236}">
              <a16:creationId xmlns:a16="http://schemas.microsoft.com/office/drawing/2014/main" id="{6AB8D610-0223-4B8C-B222-27E2E5EE6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1" name="AutoShape 10" descr="+">
          <a:extLst>
            <a:ext uri="{FF2B5EF4-FFF2-40B4-BE49-F238E27FC236}">
              <a16:creationId xmlns:a16="http://schemas.microsoft.com/office/drawing/2014/main" id="{26109E0B-7154-4A3B-A438-2F07CB661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2" name="AutoShape 9" descr="+">
          <a:extLst>
            <a:ext uri="{FF2B5EF4-FFF2-40B4-BE49-F238E27FC236}">
              <a16:creationId xmlns:a16="http://schemas.microsoft.com/office/drawing/2014/main" id="{53974B9F-BB97-4C2C-A031-F251D57E75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3" name="AutoShape 9" descr="+">
          <a:extLst>
            <a:ext uri="{FF2B5EF4-FFF2-40B4-BE49-F238E27FC236}">
              <a16:creationId xmlns:a16="http://schemas.microsoft.com/office/drawing/2014/main" id="{E7D5D7F2-184C-4746-A77C-337BE86E8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4" name="AutoShape 10" descr="+">
          <a:extLst>
            <a:ext uri="{FF2B5EF4-FFF2-40B4-BE49-F238E27FC236}">
              <a16:creationId xmlns:a16="http://schemas.microsoft.com/office/drawing/2014/main" id="{A16A4461-7938-4949-85C3-93DBCC42D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5" name="AutoShape 9" descr="+">
          <a:extLst>
            <a:ext uri="{FF2B5EF4-FFF2-40B4-BE49-F238E27FC236}">
              <a16:creationId xmlns:a16="http://schemas.microsoft.com/office/drawing/2014/main" id="{379173B9-E69E-4F11-B61A-967D78CBD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6" name="AutoShape 7" descr="+">
          <a:extLst>
            <a:ext uri="{FF2B5EF4-FFF2-40B4-BE49-F238E27FC236}">
              <a16:creationId xmlns:a16="http://schemas.microsoft.com/office/drawing/2014/main" id="{D1A6DB07-720D-465B-8763-70C844686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7" name="AutoShape 10" descr="+">
          <a:extLst>
            <a:ext uri="{FF2B5EF4-FFF2-40B4-BE49-F238E27FC236}">
              <a16:creationId xmlns:a16="http://schemas.microsoft.com/office/drawing/2014/main" id="{EAC47F94-58DB-4D86-9620-59C7A8593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8" name="AutoShape 9" descr="+">
          <a:extLst>
            <a:ext uri="{FF2B5EF4-FFF2-40B4-BE49-F238E27FC236}">
              <a16:creationId xmlns:a16="http://schemas.microsoft.com/office/drawing/2014/main" id="{54967150-6B1C-4FD8-B1AB-F5ED903835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9" name="AutoShape 9" descr="+">
          <a:extLst>
            <a:ext uri="{FF2B5EF4-FFF2-40B4-BE49-F238E27FC236}">
              <a16:creationId xmlns:a16="http://schemas.microsoft.com/office/drawing/2014/main" id="{8DF0E932-0868-43FB-B2FE-81DE788E6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0" name="AutoShape 7" descr="+">
          <a:extLst>
            <a:ext uri="{FF2B5EF4-FFF2-40B4-BE49-F238E27FC236}">
              <a16:creationId xmlns:a16="http://schemas.microsoft.com/office/drawing/2014/main" id="{72DE7C08-FDBF-40DE-90CF-418DC252C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1" name="AutoShape 7" descr="+">
          <a:extLst>
            <a:ext uri="{FF2B5EF4-FFF2-40B4-BE49-F238E27FC236}">
              <a16:creationId xmlns:a16="http://schemas.microsoft.com/office/drawing/2014/main" id="{D556AE2B-7D24-4B5B-932C-23B2717669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2" name="AutoShape 7" descr="+">
          <a:extLst>
            <a:ext uri="{FF2B5EF4-FFF2-40B4-BE49-F238E27FC236}">
              <a16:creationId xmlns:a16="http://schemas.microsoft.com/office/drawing/2014/main" id="{62798677-A331-4D70-8221-E616DF9E1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3" name="AutoShape 10" descr="+">
          <a:extLst>
            <a:ext uri="{FF2B5EF4-FFF2-40B4-BE49-F238E27FC236}">
              <a16:creationId xmlns:a16="http://schemas.microsoft.com/office/drawing/2014/main" id="{F12D2700-33A5-4366-9A78-F3AEE146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4" name="AutoShape 9" descr="+">
          <a:extLst>
            <a:ext uri="{FF2B5EF4-FFF2-40B4-BE49-F238E27FC236}">
              <a16:creationId xmlns:a16="http://schemas.microsoft.com/office/drawing/2014/main" id="{0DF76600-F569-49ED-9230-3448656B58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5" name="AutoShape 9" descr="+">
          <a:extLst>
            <a:ext uri="{FF2B5EF4-FFF2-40B4-BE49-F238E27FC236}">
              <a16:creationId xmlns:a16="http://schemas.microsoft.com/office/drawing/2014/main" id="{E6FB2E95-2E96-4F89-ABA6-5365411AD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6" name="AutoShape 10" descr="+">
          <a:extLst>
            <a:ext uri="{FF2B5EF4-FFF2-40B4-BE49-F238E27FC236}">
              <a16:creationId xmlns:a16="http://schemas.microsoft.com/office/drawing/2014/main" id="{31A35033-B6B0-4883-9F89-81F82B771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7" name="AutoShape 9" descr="+">
          <a:extLst>
            <a:ext uri="{FF2B5EF4-FFF2-40B4-BE49-F238E27FC236}">
              <a16:creationId xmlns:a16="http://schemas.microsoft.com/office/drawing/2014/main" id="{9EA112D0-E214-403A-82DC-07629438F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8" name="AutoShape 9" descr="+">
          <a:extLst>
            <a:ext uri="{FF2B5EF4-FFF2-40B4-BE49-F238E27FC236}">
              <a16:creationId xmlns:a16="http://schemas.microsoft.com/office/drawing/2014/main" id="{DAAE8801-CE45-4D55-BAF4-2C34CC44F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9" name="AutoShape 10" descr="+">
          <a:extLst>
            <a:ext uri="{FF2B5EF4-FFF2-40B4-BE49-F238E27FC236}">
              <a16:creationId xmlns:a16="http://schemas.microsoft.com/office/drawing/2014/main" id="{934A1075-08E1-4AA0-B109-4146D9A1F2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0" name="AutoShape 9" descr="+">
          <a:extLst>
            <a:ext uri="{FF2B5EF4-FFF2-40B4-BE49-F238E27FC236}">
              <a16:creationId xmlns:a16="http://schemas.microsoft.com/office/drawing/2014/main" id="{805B24F6-F55E-4A11-91FF-4476838EA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1" name="AutoShape 7" descr="+">
          <a:extLst>
            <a:ext uri="{FF2B5EF4-FFF2-40B4-BE49-F238E27FC236}">
              <a16:creationId xmlns:a16="http://schemas.microsoft.com/office/drawing/2014/main" id="{070740FC-2DC2-4C40-BCA2-9F2DCF73A5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2" name="AutoShape 10" descr="+">
          <a:extLst>
            <a:ext uri="{FF2B5EF4-FFF2-40B4-BE49-F238E27FC236}">
              <a16:creationId xmlns:a16="http://schemas.microsoft.com/office/drawing/2014/main" id="{5EB06972-8AF1-48E1-AA95-2BDD3DCED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3" name="AutoShape 9" descr="+">
          <a:extLst>
            <a:ext uri="{FF2B5EF4-FFF2-40B4-BE49-F238E27FC236}">
              <a16:creationId xmlns:a16="http://schemas.microsoft.com/office/drawing/2014/main" id="{FCA09908-562C-4E60-9C3E-A7E7916463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4" name="AutoShape 9" descr="+">
          <a:extLst>
            <a:ext uri="{FF2B5EF4-FFF2-40B4-BE49-F238E27FC236}">
              <a16:creationId xmlns:a16="http://schemas.microsoft.com/office/drawing/2014/main" id="{3517B6C6-1405-4644-B291-00AEB59E2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5" name="AutoShape 10" descr="+">
          <a:extLst>
            <a:ext uri="{FF2B5EF4-FFF2-40B4-BE49-F238E27FC236}">
              <a16:creationId xmlns:a16="http://schemas.microsoft.com/office/drawing/2014/main" id="{F99AA1AD-B09F-4AD9-88A8-EA4ED3F04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6" name="AutoShape 9" descr="+">
          <a:extLst>
            <a:ext uri="{FF2B5EF4-FFF2-40B4-BE49-F238E27FC236}">
              <a16:creationId xmlns:a16="http://schemas.microsoft.com/office/drawing/2014/main" id="{16F8E24D-AAEF-4692-9CDC-5D3DCEBB5A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7" name="AutoShape 7" descr="+">
          <a:extLst>
            <a:ext uri="{FF2B5EF4-FFF2-40B4-BE49-F238E27FC236}">
              <a16:creationId xmlns:a16="http://schemas.microsoft.com/office/drawing/2014/main" id="{BCD6E84A-7FCE-452D-9FC9-6F351D2178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8" name="AutoShape 7" descr="+">
          <a:extLst>
            <a:ext uri="{FF2B5EF4-FFF2-40B4-BE49-F238E27FC236}">
              <a16:creationId xmlns:a16="http://schemas.microsoft.com/office/drawing/2014/main" id="{F11AF752-E43E-45FD-9166-BC4B14905E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9" name="AutoShape 10" descr="+">
          <a:extLst>
            <a:ext uri="{FF2B5EF4-FFF2-40B4-BE49-F238E27FC236}">
              <a16:creationId xmlns:a16="http://schemas.microsoft.com/office/drawing/2014/main" id="{475A8813-9969-442A-949C-C9783764F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0" name="AutoShape 9" descr="+">
          <a:extLst>
            <a:ext uri="{FF2B5EF4-FFF2-40B4-BE49-F238E27FC236}">
              <a16:creationId xmlns:a16="http://schemas.microsoft.com/office/drawing/2014/main" id="{6280C12C-E86E-4EF7-AFBA-EAEC79C1C6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1" name="AutoShape 9" descr="+">
          <a:extLst>
            <a:ext uri="{FF2B5EF4-FFF2-40B4-BE49-F238E27FC236}">
              <a16:creationId xmlns:a16="http://schemas.microsoft.com/office/drawing/2014/main" id="{4B8EA130-6E38-4F37-AE5D-5FB3BB0AE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2" name="AutoShape 7" descr="+">
          <a:extLst>
            <a:ext uri="{FF2B5EF4-FFF2-40B4-BE49-F238E27FC236}">
              <a16:creationId xmlns:a16="http://schemas.microsoft.com/office/drawing/2014/main" id="{170F6CF9-8E0C-424F-B419-24BCF25F33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3" name="AutoShape 7" descr="+">
          <a:extLst>
            <a:ext uri="{FF2B5EF4-FFF2-40B4-BE49-F238E27FC236}">
              <a16:creationId xmlns:a16="http://schemas.microsoft.com/office/drawing/2014/main" id="{F501E086-D751-4DE0-B569-2CEA066AC8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4" name="AutoShape 7" descr="+">
          <a:extLst>
            <a:ext uri="{FF2B5EF4-FFF2-40B4-BE49-F238E27FC236}">
              <a16:creationId xmlns:a16="http://schemas.microsoft.com/office/drawing/2014/main" id="{5075843C-C8C2-46EE-804F-D2538A38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5" name="AutoShape 7" descr="+">
          <a:extLst>
            <a:ext uri="{FF2B5EF4-FFF2-40B4-BE49-F238E27FC236}">
              <a16:creationId xmlns:a16="http://schemas.microsoft.com/office/drawing/2014/main" id="{C985B961-FEBD-460A-8066-753A189DC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6" name="AutoShape 7" descr="+">
          <a:extLst>
            <a:ext uri="{FF2B5EF4-FFF2-40B4-BE49-F238E27FC236}">
              <a16:creationId xmlns:a16="http://schemas.microsoft.com/office/drawing/2014/main" id="{DC155432-FD5B-4412-A840-98527F0BE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7" name="AutoShape 10" descr="+">
          <a:extLst>
            <a:ext uri="{FF2B5EF4-FFF2-40B4-BE49-F238E27FC236}">
              <a16:creationId xmlns:a16="http://schemas.microsoft.com/office/drawing/2014/main" id="{1E559623-09A3-4CAE-86A0-D8013573B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8" name="AutoShape 9" descr="+">
          <a:extLst>
            <a:ext uri="{FF2B5EF4-FFF2-40B4-BE49-F238E27FC236}">
              <a16:creationId xmlns:a16="http://schemas.microsoft.com/office/drawing/2014/main" id="{A80A5B9C-ACD4-4D26-A8BA-F2DC52734B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9" name="AutoShape 9" descr="+">
          <a:extLst>
            <a:ext uri="{FF2B5EF4-FFF2-40B4-BE49-F238E27FC236}">
              <a16:creationId xmlns:a16="http://schemas.microsoft.com/office/drawing/2014/main" id="{DC308CF8-A1CE-41C3-A6D8-47B915EE8D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0" name="AutoShape 10" descr="+">
          <a:extLst>
            <a:ext uri="{FF2B5EF4-FFF2-40B4-BE49-F238E27FC236}">
              <a16:creationId xmlns:a16="http://schemas.microsoft.com/office/drawing/2014/main" id="{9A28075F-8E28-4582-A9A1-084E121415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1" name="AutoShape 9" descr="+">
          <a:extLst>
            <a:ext uri="{FF2B5EF4-FFF2-40B4-BE49-F238E27FC236}">
              <a16:creationId xmlns:a16="http://schemas.microsoft.com/office/drawing/2014/main" id="{17E50396-769B-4383-BEC6-68ED85125C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2" name="AutoShape 7" descr="+">
          <a:extLst>
            <a:ext uri="{FF2B5EF4-FFF2-40B4-BE49-F238E27FC236}">
              <a16:creationId xmlns:a16="http://schemas.microsoft.com/office/drawing/2014/main" id="{EE01CC36-1E9B-4E12-AAA2-6CCC2BEC0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3" name="AutoShape 10" descr="+">
          <a:extLst>
            <a:ext uri="{FF2B5EF4-FFF2-40B4-BE49-F238E27FC236}">
              <a16:creationId xmlns:a16="http://schemas.microsoft.com/office/drawing/2014/main" id="{D0F8FFC5-AC46-4EFB-8C5A-E2C265044F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4" name="AutoShape 9" descr="+">
          <a:extLst>
            <a:ext uri="{FF2B5EF4-FFF2-40B4-BE49-F238E27FC236}">
              <a16:creationId xmlns:a16="http://schemas.microsoft.com/office/drawing/2014/main" id="{894B69C0-B1FB-47AF-B72E-EE741DAF0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5" name="AutoShape 9" descr="+">
          <a:extLst>
            <a:ext uri="{FF2B5EF4-FFF2-40B4-BE49-F238E27FC236}">
              <a16:creationId xmlns:a16="http://schemas.microsoft.com/office/drawing/2014/main" id="{1D644DA7-C46B-4BA1-AB09-154E4745C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6" name="AutoShape 7" descr="+">
          <a:extLst>
            <a:ext uri="{FF2B5EF4-FFF2-40B4-BE49-F238E27FC236}">
              <a16:creationId xmlns:a16="http://schemas.microsoft.com/office/drawing/2014/main" id="{F217CE6D-B6EE-48CC-8E0B-C7A8A1200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7" name="AutoShape 7" descr="+">
          <a:extLst>
            <a:ext uri="{FF2B5EF4-FFF2-40B4-BE49-F238E27FC236}">
              <a16:creationId xmlns:a16="http://schemas.microsoft.com/office/drawing/2014/main" id="{79E94583-5A7B-41E4-A4FE-0AF34C905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8" name="AutoShape 7" descr="+">
          <a:extLst>
            <a:ext uri="{FF2B5EF4-FFF2-40B4-BE49-F238E27FC236}">
              <a16:creationId xmlns:a16="http://schemas.microsoft.com/office/drawing/2014/main" id="{FB5699F0-BA68-497B-86E1-6099098F3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39" name="AutoShape 10" descr="+">
          <a:extLst>
            <a:ext uri="{FF2B5EF4-FFF2-40B4-BE49-F238E27FC236}">
              <a16:creationId xmlns:a16="http://schemas.microsoft.com/office/drawing/2014/main" id="{90E2D14F-F66D-43EF-A20F-CDE5745AC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0" name="AutoShape 9" descr="+">
          <a:extLst>
            <a:ext uri="{FF2B5EF4-FFF2-40B4-BE49-F238E27FC236}">
              <a16:creationId xmlns:a16="http://schemas.microsoft.com/office/drawing/2014/main" id="{65DF5140-204C-4099-930D-E91D78118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1" name="AutoShape 9" descr="+">
          <a:extLst>
            <a:ext uri="{FF2B5EF4-FFF2-40B4-BE49-F238E27FC236}">
              <a16:creationId xmlns:a16="http://schemas.microsoft.com/office/drawing/2014/main" id="{EF907BBB-9437-4D22-9E94-A35CA4501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2" name="AutoShape 10" descr="+">
          <a:extLst>
            <a:ext uri="{FF2B5EF4-FFF2-40B4-BE49-F238E27FC236}">
              <a16:creationId xmlns:a16="http://schemas.microsoft.com/office/drawing/2014/main" id="{E865A26B-8C45-47C8-BA6D-23FB799C3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3" name="AutoShape 9" descr="+">
          <a:extLst>
            <a:ext uri="{FF2B5EF4-FFF2-40B4-BE49-F238E27FC236}">
              <a16:creationId xmlns:a16="http://schemas.microsoft.com/office/drawing/2014/main" id="{062F437C-E44F-418D-A049-5A01C6EB1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4" name="AutoShape 9" descr="+">
          <a:extLst>
            <a:ext uri="{FF2B5EF4-FFF2-40B4-BE49-F238E27FC236}">
              <a16:creationId xmlns:a16="http://schemas.microsoft.com/office/drawing/2014/main" id="{FB690E5F-8862-478A-B912-F1F627D01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5" name="AutoShape 10" descr="+">
          <a:extLst>
            <a:ext uri="{FF2B5EF4-FFF2-40B4-BE49-F238E27FC236}">
              <a16:creationId xmlns:a16="http://schemas.microsoft.com/office/drawing/2014/main" id="{20F813AD-4A70-4875-BA46-AE994D393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6" name="AutoShape 9" descr="+">
          <a:extLst>
            <a:ext uri="{FF2B5EF4-FFF2-40B4-BE49-F238E27FC236}">
              <a16:creationId xmlns:a16="http://schemas.microsoft.com/office/drawing/2014/main" id="{25F2DB7E-E18D-460A-AD8A-F18277DB7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7" name="AutoShape 7" descr="+">
          <a:extLst>
            <a:ext uri="{FF2B5EF4-FFF2-40B4-BE49-F238E27FC236}">
              <a16:creationId xmlns:a16="http://schemas.microsoft.com/office/drawing/2014/main" id="{2D0B25A4-9541-40E8-8C0D-4429261B8B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8" name="AutoShape 10" descr="+">
          <a:extLst>
            <a:ext uri="{FF2B5EF4-FFF2-40B4-BE49-F238E27FC236}">
              <a16:creationId xmlns:a16="http://schemas.microsoft.com/office/drawing/2014/main" id="{83E15C29-03CC-4148-A8BE-6C7838A47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9" name="AutoShape 9" descr="+">
          <a:extLst>
            <a:ext uri="{FF2B5EF4-FFF2-40B4-BE49-F238E27FC236}">
              <a16:creationId xmlns:a16="http://schemas.microsoft.com/office/drawing/2014/main" id="{9A9F0104-2D94-455F-9E9A-3B3016C7E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0" name="AutoShape 9" descr="+">
          <a:extLst>
            <a:ext uri="{FF2B5EF4-FFF2-40B4-BE49-F238E27FC236}">
              <a16:creationId xmlns:a16="http://schemas.microsoft.com/office/drawing/2014/main" id="{61C7783D-C63A-4EE5-93EF-61B7B891EE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1" name="AutoShape 10" descr="+">
          <a:extLst>
            <a:ext uri="{FF2B5EF4-FFF2-40B4-BE49-F238E27FC236}">
              <a16:creationId xmlns:a16="http://schemas.microsoft.com/office/drawing/2014/main" id="{5CC307B4-1645-4810-9195-93F8519D0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2" name="AutoShape 9" descr="+">
          <a:extLst>
            <a:ext uri="{FF2B5EF4-FFF2-40B4-BE49-F238E27FC236}">
              <a16:creationId xmlns:a16="http://schemas.microsoft.com/office/drawing/2014/main" id="{6196E2F1-BC4E-4D54-9A4B-DBCDB6AFA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3" name="AutoShape 7" descr="+">
          <a:extLst>
            <a:ext uri="{FF2B5EF4-FFF2-40B4-BE49-F238E27FC236}">
              <a16:creationId xmlns:a16="http://schemas.microsoft.com/office/drawing/2014/main" id="{B3E138C0-26E5-4004-8A2A-08CD1AC85A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4" name="AutoShape 7" descr="+">
          <a:extLst>
            <a:ext uri="{FF2B5EF4-FFF2-40B4-BE49-F238E27FC236}">
              <a16:creationId xmlns:a16="http://schemas.microsoft.com/office/drawing/2014/main" id="{85773307-83AC-4D20-AC2F-1380F01F27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5" name="AutoShape 10" descr="+">
          <a:extLst>
            <a:ext uri="{FF2B5EF4-FFF2-40B4-BE49-F238E27FC236}">
              <a16:creationId xmlns:a16="http://schemas.microsoft.com/office/drawing/2014/main" id="{23FD1F64-DD7C-4C5A-873E-236F7D69B0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6" name="AutoShape 9" descr="+">
          <a:extLst>
            <a:ext uri="{FF2B5EF4-FFF2-40B4-BE49-F238E27FC236}">
              <a16:creationId xmlns:a16="http://schemas.microsoft.com/office/drawing/2014/main" id="{5275620F-D851-4308-8DA3-1D35DB92F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7" name="AutoShape 9" descr="+">
          <a:extLst>
            <a:ext uri="{FF2B5EF4-FFF2-40B4-BE49-F238E27FC236}">
              <a16:creationId xmlns:a16="http://schemas.microsoft.com/office/drawing/2014/main" id="{E9AAEE6D-585C-4FD0-B654-E63A336476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8" name="AutoShape 7" descr="+">
          <a:extLst>
            <a:ext uri="{FF2B5EF4-FFF2-40B4-BE49-F238E27FC236}">
              <a16:creationId xmlns:a16="http://schemas.microsoft.com/office/drawing/2014/main" id="{A0CC0B1F-98F7-4D0F-9B0C-95BF9D5D6B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9" name="AutoShape 7" descr="+">
          <a:extLst>
            <a:ext uri="{FF2B5EF4-FFF2-40B4-BE49-F238E27FC236}">
              <a16:creationId xmlns:a16="http://schemas.microsoft.com/office/drawing/2014/main" id="{6A83D627-5C92-4C80-B09E-25DBDCAF80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0" name="AutoShape 7" descr="+">
          <a:extLst>
            <a:ext uri="{FF2B5EF4-FFF2-40B4-BE49-F238E27FC236}">
              <a16:creationId xmlns:a16="http://schemas.microsoft.com/office/drawing/2014/main" id="{4D15CAEF-D373-449D-8A60-41FCC5030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1" name="AutoShape 7" descr="+">
          <a:extLst>
            <a:ext uri="{FF2B5EF4-FFF2-40B4-BE49-F238E27FC236}">
              <a16:creationId xmlns:a16="http://schemas.microsoft.com/office/drawing/2014/main" id="{6808518F-0132-48B1-87AA-140870375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2" name="AutoShape 7" descr="+">
          <a:extLst>
            <a:ext uri="{FF2B5EF4-FFF2-40B4-BE49-F238E27FC236}">
              <a16:creationId xmlns:a16="http://schemas.microsoft.com/office/drawing/2014/main" id="{5BA56EDC-86C4-4543-A291-2E896689A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3" name="AutoShape 10" descr="+">
          <a:extLst>
            <a:ext uri="{FF2B5EF4-FFF2-40B4-BE49-F238E27FC236}">
              <a16:creationId xmlns:a16="http://schemas.microsoft.com/office/drawing/2014/main" id="{BEC528B9-F334-4EF6-A666-3033A1B67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4" name="AutoShape 9" descr="+">
          <a:extLst>
            <a:ext uri="{FF2B5EF4-FFF2-40B4-BE49-F238E27FC236}">
              <a16:creationId xmlns:a16="http://schemas.microsoft.com/office/drawing/2014/main" id="{7B77E7A0-7DB3-4AB4-BF57-F1872A1A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5" name="AutoShape 9" descr="+">
          <a:extLst>
            <a:ext uri="{FF2B5EF4-FFF2-40B4-BE49-F238E27FC236}">
              <a16:creationId xmlns:a16="http://schemas.microsoft.com/office/drawing/2014/main" id="{10824558-68B2-4745-BB27-BC03CF630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6" name="AutoShape 10" descr="+">
          <a:extLst>
            <a:ext uri="{FF2B5EF4-FFF2-40B4-BE49-F238E27FC236}">
              <a16:creationId xmlns:a16="http://schemas.microsoft.com/office/drawing/2014/main" id="{C8541030-76BE-4803-9E2C-273EA572C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7" name="AutoShape 9" descr="+">
          <a:extLst>
            <a:ext uri="{FF2B5EF4-FFF2-40B4-BE49-F238E27FC236}">
              <a16:creationId xmlns:a16="http://schemas.microsoft.com/office/drawing/2014/main" id="{6DA80789-C393-4FA4-A774-07FDBE75E9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8" name="AutoShape 7" descr="+">
          <a:extLst>
            <a:ext uri="{FF2B5EF4-FFF2-40B4-BE49-F238E27FC236}">
              <a16:creationId xmlns:a16="http://schemas.microsoft.com/office/drawing/2014/main" id="{4E3D5A21-920C-4CE0-AC30-B879ED93F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9" name="AutoShape 7" descr="+">
          <a:extLst>
            <a:ext uri="{FF2B5EF4-FFF2-40B4-BE49-F238E27FC236}">
              <a16:creationId xmlns:a16="http://schemas.microsoft.com/office/drawing/2014/main" id="{3D47280E-FE30-4240-89A5-D48B568A84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0" name="AutoShape 7" descr="+">
          <a:extLst>
            <a:ext uri="{FF2B5EF4-FFF2-40B4-BE49-F238E27FC236}">
              <a16:creationId xmlns:a16="http://schemas.microsoft.com/office/drawing/2014/main" id="{C0AE84EF-F775-4934-8734-AEE4D01646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1" name="AutoShape 7" descr="+">
          <a:extLst>
            <a:ext uri="{FF2B5EF4-FFF2-40B4-BE49-F238E27FC236}">
              <a16:creationId xmlns:a16="http://schemas.microsoft.com/office/drawing/2014/main" id="{7EEC2CF6-6CDF-437E-BE14-5F66CE8239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2" name="AutoShape 7" descr="+">
          <a:extLst>
            <a:ext uri="{FF2B5EF4-FFF2-40B4-BE49-F238E27FC236}">
              <a16:creationId xmlns:a16="http://schemas.microsoft.com/office/drawing/2014/main" id="{11514A91-1C22-47B8-AD13-91413379A7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3" name="AutoShape 7" descr="+">
          <a:extLst>
            <a:ext uri="{FF2B5EF4-FFF2-40B4-BE49-F238E27FC236}">
              <a16:creationId xmlns:a16="http://schemas.microsoft.com/office/drawing/2014/main" id="{518446C2-B045-490D-9AFE-AC66BF408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4" name="AutoShape 9" descr="+">
          <a:extLst>
            <a:ext uri="{FF2B5EF4-FFF2-40B4-BE49-F238E27FC236}">
              <a16:creationId xmlns:a16="http://schemas.microsoft.com/office/drawing/2014/main" id="{263C640C-EED0-4D11-A1EF-D37863242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5" name="AutoShape 10" descr="+">
          <a:extLst>
            <a:ext uri="{FF2B5EF4-FFF2-40B4-BE49-F238E27FC236}">
              <a16:creationId xmlns:a16="http://schemas.microsoft.com/office/drawing/2014/main" id="{80FFC892-1FDB-49C2-BD22-9E6642332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6" name="AutoShape 9" descr="+">
          <a:extLst>
            <a:ext uri="{FF2B5EF4-FFF2-40B4-BE49-F238E27FC236}">
              <a16:creationId xmlns:a16="http://schemas.microsoft.com/office/drawing/2014/main" id="{809D741A-28FC-4A00-8562-386A1252A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7" name="AutoShape 9" descr="+">
          <a:extLst>
            <a:ext uri="{FF2B5EF4-FFF2-40B4-BE49-F238E27FC236}">
              <a16:creationId xmlns:a16="http://schemas.microsoft.com/office/drawing/2014/main" id="{B6941C6B-72E6-4F53-9D6C-608AD9753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8" name="AutoShape 7" descr="+">
          <a:extLst>
            <a:ext uri="{FF2B5EF4-FFF2-40B4-BE49-F238E27FC236}">
              <a16:creationId xmlns:a16="http://schemas.microsoft.com/office/drawing/2014/main" id="{EBB361B2-374E-4DBA-ADD6-5EC5ACE455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9" name="AutoShape 7" descr="+">
          <a:extLst>
            <a:ext uri="{FF2B5EF4-FFF2-40B4-BE49-F238E27FC236}">
              <a16:creationId xmlns:a16="http://schemas.microsoft.com/office/drawing/2014/main" id="{B0407D50-D1F9-4836-8410-FDA45877A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0" name="AutoShape 7" descr="+">
          <a:extLst>
            <a:ext uri="{FF2B5EF4-FFF2-40B4-BE49-F238E27FC236}">
              <a16:creationId xmlns:a16="http://schemas.microsoft.com/office/drawing/2014/main" id="{E568F556-8A7A-413D-A860-4EBEED0C4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1" name="AutoShape 10" descr="+">
          <a:extLst>
            <a:ext uri="{FF2B5EF4-FFF2-40B4-BE49-F238E27FC236}">
              <a16:creationId xmlns:a16="http://schemas.microsoft.com/office/drawing/2014/main" id="{370280AE-B016-4CA3-927B-7AE5F3776F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2" name="AutoShape 7" descr="+">
          <a:extLst>
            <a:ext uri="{FF2B5EF4-FFF2-40B4-BE49-F238E27FC236}">
              <a16:creationId xmlns:a16="http://schemas.microsoft.com/office/drawing/2014/main" id="{02834B81-CA91-44B3-B71E-0A373B25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3" name="AutoShape 10" descr="+">
          <a:extLst>
            <a:ext uri="{FF2B5EF4-FFF2-40B4-BE49-F238E27FC236}">
              <a16:creationId xmlns:a16="http://schemas.microsoft.com/office/drawing/2014/main" id="{E4F54977-56DD-40D1-ABE6-CA939CBC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4" name="AutoShape 9" descr="+">
          <a:extLst>
            <a:ext uri="{FF2B5EF4-FFF2-40B4-BE49-F238E27FC236}">
              <a16:creationId xmlns:a16="http://schemas.microsoft.com/office/drawing/2014/main" id="{F8A0A312-FFDA-467B-84E3-7D01DCF5C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5" name="AutoShape 9" descr="+">
          <a:extLst>
            <a:ext uri="{FF2B5EF4-FFF2-40B4-BE49-F238E27FC236}">
              <a16:creationId xmlns:a16="http://schemas.microsoft.com/office/drawing/2014/main" id="{18CCF777-351C-48CB-803A-C7C556416F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6" name="AutoShape 10" descr="+">
          <a:extLst>
            <a:ext uri="{FF2B5EF4-FFF2-40B4-BE49-F238E27FC236}">
              <a16:creationId xmlns:a16="http://schemas.microsoft.com/office/drawing/2014/main" id="{305E0510-7324-4FA4-B71A-7D7A3939F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7" name="AutoShape 9" descr="+">
          <a:extLst>
            <a:ext uri="{FF2B5EF4-FFF2-40B4-BE49-F238E27FC236}">
              <a16:creationId xmlns:a16="http://schemas.microsoft.com/office/drawing/2014/main" id="{C9833A4A-F487-409B-AA03-74538F7E6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8" name="AutoShape 9" descr="+">
          <a:extLst>
            <a:ext uri="{FF2B5EF4-FFF2-40B4-BE49-F238E27FC236}">
              <a16:creationId xmlns:a16="http://schemas.microsoft.com/office/drawing/2014/main" id="{E69B8F1B-629F-498D-8F4F-CF0F597353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9" name="AutoShape 10" descr="+">
          <a:extLst>
            <a:ext uri="{FF2B5EF4-FFF2-40B4-BE49-F238E27FC236}">
              <a16:creationId xmlns:a16="http://schemas.microsoft.com/office/drawing/2014/main" id="{E92B3B8F-3F22-480E-BA49-D982D68E88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0" name="AutoShape 9" descr="+">
          <a:extLst>
            <a:ext uri="{FF2B5EF4-FFF2-40B4-BE49-F238E27FC236}">
              <a16:creationId xmlns:a16="http://schemas.microsoft.com/office/drawing/2014/main" id="{057EBB67-F35F-4A95-A51E-5E48498249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1" name="AutoShape 7" descr="+">
          <a:extLst>
            <a:ext uri="{FF2B5EF4-FFF2-40B4-BE49-F238E27FC236}">
              <a16:creationId xmlns:a16="http://schemas.microsoft.com/office/drawing/2014/main" id="{92E9121C-6704-44FC-99BB-91F109CB9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2" name="AutoShape 10" descr="+">
          <a:extLst>
            <a:ext uri="{FF2B5EF4-FFF2-40B4-BE49-F238E27FC236}">
              <a16:creationId xmlns:a16="http://schemas.microsoft.com/office/drawing/2014/main" id="{57C75617-D386-48C7-8153-28D720DE5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3" name="AutoShape 9" descr="+">
          <a:extLst>
            <a:ext uri="{FF2B5EF4-FFF2-40B4-BE49-F238E27FC236}">
              <a16:creationId xmlns:a16="http://schemas.microsoft.com/office/drawing/2014/main" id="{95434E27-39E8-48C8-8772-5F0F81E16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4" name="AutoShape 9" descr="+">
          <a:extLst>
            <a:ext uri="{FF2B5EF4-FFF2-40B4-BE49-F238E27FC236}">
              <a16:creationId xmlns:a16="http://schemas.microsoft.com/office/drawing/2014/main" id="{6CF2202B-E20E-424B-81BF-C9AC9E978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5" name="AutoShape 10" descr="+">
          <a:extLst>
            <a:ext uri="{FF2B5EF4-FFF2-40B4-BE49-F238E27FC236}">
              <a16:creationId xmlns:a16="http://schemas.microsoft.com/office/drawing/2014/main" id="{E3092884-BA65-496B-8C3B-D33B07B4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6" name="AutoShape 9" descr="+">
          <a:extLst>
            <a:ext uri="{FF2B5EF4-FFF2-40B4-BE49-F238E27FC236}">
              <a16:creationId xmlns:a16="http://schemas.microsoft.com/office/drawing/2014/main" id="{FE81A115-4F8A-4FA8-807E-2F36E0BE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7" name="AutoShape 7" descr="+">
          <a:extLst>
            <a:ext uri="{FF2B5EF4-FFF2-40B4-BE49-F238E27FC236}">
              <a16:creationId xmlns:a16="http://schemas.microsoft.com/office/drawing/2014/main" id="{0F5BB36A-CD0C-4B80-B8AC-BA0DAF2E4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8" name="AutoShape 7" descr="+">
          <a:extLst>
            <a:ext uri="{FF2B5EF4-FFF2-40B4-BE49-F238E27FC236}">
              <a16:creationId xmlns:a16="http://schemas.microsoft.com/office/drawing/2014/main" id="{7265C533-B418-44D8-A7D5-336935AFB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9" name="AutoShape 10" descr="+">
          <a:extLst>
            <a:ext uri="{FF2B5EF4-FFF2-40B4-BE49-F238E27FC236}">
              <a16:creationId xmlns:a16="http://schemas.microsoft.com/office/drawing/2014/main" id="{DFD693A0-7725-430F-8FB4-C0478C1744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0" name="AutoShape 9" descr="+">
          <a:extLst>
            <a:ext uri="{FF2B5EF4-FFF2-40B4-BE49-F238E27FC236}">
              <a16:creationId xmlns:a16="http://schemas.microsoft.com/office/drawing/2014/main" id="{8DE8FE54-B879-4236-9BB8-7A9C67588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1" name="AutoShape 9" descr="+">
          <a:extLst>
            <a:ext uri="{FF2B5EF4-FFF2-40B4-BE49-F238E27FC236}">
              <a16:creationId xmlns:a16="http://schemas.microsoft.com/office/drawing/2014/main" id="{E660DDEC-DD0E-423A-A268-798DDC1E1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2" name="AutoShape 7" descr="+">
          <a:extLst>
            <a:ext uri="{FF2B5EF4-FFF2-40B4-BE49-F238E27FC236}">
              <a16:creationId xmlns:a16="http://schemas.microsoft.com/office/drawing/2014/main" id="{BFEC34B3-01E6-4861-ACBD-A092F73B9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3" name="AutoShape 7" descr="+">
          <a:extLst>
            <a:ext uri="{FF2B5EF4-FFF2-40B4-BE49-F238E27FC236}">
              <a16:creationId xmlns:a16="http://schemas.microsoft.com/office/drawing/2014/main" id="{B2035853-B44D-4BED-8432-C69A68B1EE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4" name="AutoShape 7" descr="+">
          <a:extLst>
            <a:ext uri="{FF2B5EF4-FFF2-40B4-BE49-F238E27FC236}">
              <a16:creationId xmlns:a16="http://schemas.microsoft.com/office/drawing/2014/main" id="{636FA246-1F0A-43AC-A985-56D34F2ED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5" name="AutoShape 10" descr="+">
          <a:extLst>
            <a:ext uri="{FF2B5EF4-FFF2-40B4-BE49-F238E27FC236}">
              <a16:creationId xmlns:a16="http://schemas.microsoft.com/office/drawing/2014/main" id="{3A71AB97-80E7-4A4D-8A20-BD254EAD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6" name="AutoShape 9" descr="+">
          <a:extLst>
            <a:ext uri="{FF2B5EF4-FFF2-40B4-BE49-F238E27FC236}">
              <a16:creationId xmlns:a16="http://schemas.microsoft.com/office/drawing/2014/main" id="{ABA99795-B16E-4489-8C70-A4407E585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7" name="AutoShape 9" descr="+">
          <a:extLst>
            <a:ext uri="{FF2B5EF4-FFF2-40B4-BE49-F238E27FC236}">
              <a16:creationId xmlns:a16="http://schemas.microsoft.com/office/drawing/2014/main" id="{D2BAC13A-82D7-4ADB-AB88-5CFA0EA58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8" name="AutoShape 10" descr="+">
          <a:extLst>
            <a:ext uri="{FF2B5EF4-FFF2-40B4-BE49-F238E27FC236}">
              <a16:creationId xmlns:a16="http://schemas.microsoft.com/office/drawing/2014/main" id="{F389787C-9D1C-45F1-95C2-D8CB9ADC3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9" name="AutoShape 9" descr="+">
          <a:extLst>
            <a:ext uri="{FF2B5EF4-FFF2-40B4-BE49-F238E27FC236}">
              <a16:creationId xmlns:a16="http://schemas.microsoft.com/office/drawing/2014/main" id="{AA5FF53B-13AB-4CFB-AB63-B501B0A09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0" name="AutoShape 7" descr="+">
          <a:extLst>
            <a:ext uri="{FF2B5EF4-FFF2-40B4-BE49-F238E27FC236}">
              <a16:creationId xmlns:a16="http://schemas.microsoft.com/office/drawing/2014/main" id="{56E35F00-E49A-4C7E-967F-45ABF33DB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1" name="AutoShape 10" descr="+">
          <a:extLst>
            <a:ext uri="{FF2B5EF4-FFF2-40B4-BE49-F238E27FC236}">
              <a16:creationId xmlns:a16="http://schemas.microsoft.com/office/drawing/2014/main" id="{3CF8C7B7-32F5-4702-83D0-2F7799F88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2" name="AutoShape 9" descr="+">
          <a:extLst>
            <a:ext uri="{FF2B5EF4-FFF2-40B4-BE49-F238E27FC236}">
              <a16:creationId xmlns:a16="http://schemas.microsoft.com/office/drawing/2014/main" id="{B383716D-79F7-4B31-85AA-54DEFFA95B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3" name="AutoShape 9" descr="+">
          <a:extLst>
            <a:ext uri="{FF2B5EF4-FFF2-40B4-BE49-F238E27FC236}">
              <a16:creationId xmlns:a16="http://schemas.microsoft.com/office/drawing/2014/main" id="{953292CC-D59E-4793-B79B-450F8C57F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4" name="AutoShape 7" descr="+">
          <a:extLst>
            <a:ext uri="{FF2B5EF4-FFF2-40B4-BE49-F238E27FC236}">
              <a16:creationId xmlns:a16="http://schemas.microsoft.com/office/drawing/2014/main" id="{AF63AA75-BCDF-4B5A-904C-B82DAB0906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5" name="AutoShape 7" descr="+">
          <a:extLst>
            <a:ext uri="{FF2B5EF4-FFF2-40B4-BE49-F238E27FC236}">
              <a16:creationId xmlns:a16="http://schemas.microsoft.com/office/drawing/2014/main" id="{B01DD747-2E5A-4FB8-84FE-C0718A6D0D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6" name="AutoShape 7" descr="+">
          <a:extLst>
            <a:ext uri="{FF2B5EF4-FFF2-40B4-BE49-F238E27FC236}">
              <a16:creationId xmlns:a16="http://schemas.microsoft.com/office/drawing/2014/main" id="{757CFDD7-32C6-405C-B7A4-63B15D4D3B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7" name="AutoShape 10" descr="+">
          <a:extLst>
            <a:ext uri="{FF2B5EF4-FFF2-40B4-BE49-F238E27FC236}">
              <a16:creationId xmlns:a16="http://schemas.microsoft.com/office/drawing/2014/main" id="{6C4F5D49-F3E4-4612-BDC5-75E088BD7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8" name="AutoShape 9" descr="+">
          <a:extLst>
            <a:ext uri="{FF2B5EF4-FFF2-40B4-BE49-F238E27FC236}">
              <a16:creationId xmlns:a16="http://schemas.microsoft.com/office/drawing/2014/main" id="{21CF26F1-2BE1-4362-A58B-97D0F15A2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9" name="AutoShape 9" descr="+">
          <a:extLst>
            <a:ext uri="{FF2B5EF4-FFF2-40B4-BE49-F238E27FC236}">
              <a16:creationId xmlns:a16="http://schemas.microsoft.com/office/drawing/2014/main" id="{690503C2-A1C4-409E-BAE8-28F42B5B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0" name="AutoShape 10" descr="+">
          <a:extLst>
            <a:ext uri="{FF2B5EF4-FFF2-40B4-BE49-F238E27FC236}">
              <a16:creationId xmlns:a16="http://schemas.microsoft.com/office/drawing/2014/main" id="{678CE18C-E576-429B-B830-80EAD9DD4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1" name="AutoShape 9" descr="+">
          <a:extLst>
            <a:ext uri="{FF2B5EF4-FFF2-40B4-BE49-F238E27FC236}">
              <a16:creationId xmlns:a16="http://schemas.microsoft.com/office/drawing/2014/main" id="{84BB3695-10B9-43A0-A56A-4CE910EAD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2" name="AutoShape 9" descr="+">
          <a:extLst>
            <a:ext uri="{FF2B5EF4-FFF2-40B4-BE49-F238E27FC236}">
              <a16:creationId xmlns:a16="http://schemas.microsoft.com/office/drawing/2014/main" id="{BB01BFFB-8DE9-4536-A49D-A624053BC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3" name="AutoShape 10" descr="+">
          <a:extLst>
            <a:ext uri="{FF2B5EF4-FFF2-40B4-BE49-F238E27FC236}">
              <a16:creationId xmlns:a16="http://schemas.microsoft.com/office/drawing/2014/main" id="{BD5113F9-B9E9-4C57-81CB-391A97548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4" name="AutoShape 9" descr="+">
          <a:extLst>
            <a:ext uri="{FF2B5EF4-FFF2-40B4-BE49-F238E27FC236}">
              <a16:creationId xmlns:a16="http://schemas.microsoft.com/office/drawing/2014/main" id="{C3829050-C1EE-477E-9207-1296F636C3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5" name="AutoShape 7" descr="+">
          <a:extLst>
            <a:ext uri="{FF2B5EF4-FFF2-40B4-BE49-F238E27FC236}">
              <a16:creationId xmlns:a16="http://schemas.microsoft.com/office/drawing/2014/main" id="{D322250F-071C-4A8D-9E4A-8E6C6257E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6" name="AutoShape 10" descr="+">
          <a:extLst>
            <a:ext uri="{FF2B5EF4-FFF2-40B4-BE49-F238E27FC236}">
              <a16:creationId xmlns:a16="http://schemas.microsoft.com/office/drawing/2014/main" id="{500C1918-ED7F-42A7-8338-2A4C6848C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7" name="AutoShape 9" descr="+">
          <a:extLst>
            <a:ext uri="{FF2B5EF4-FFF2-40B4-BE49-F238E27FC236}">
              <a16:creationId xmlns:a16="http://schemas.microsoft.com/office/drawing/2014/main" id="{E9DB0794-E2D3-43E2-87D2-330931AB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8" name="AutoShape 9" descr="+">
          <a:extLst>
            <a:ext uri="{FF2B5EF4-FFF2-40B4-BE49-F238E27FC236}">
              <a16:creationId xmlns:a16="http://schemas.microsoft.com/office/drawing/2014/main" id="{E2F73003-9476-40BB-A1CF-5A215340E0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9" name="AutoShape 10" descr="+">
          <a:extLst>
            <a:ext uri="{FF2B5EF4-FFF2-40B4-BE49-F238E27FC236}">
              <a16:creationId xmlns:a16="http://schemas.microsoft.com/office/drawing/2014/main" id="{2F0246F8-B0C8-4E11-85DE-06E500C17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0" name="AutoShape 9" descr="+">
          <a:extLst>
            <a:ext uri="{FF2B5EF4-FFF2-40B4-BE49-F238E27FC236}">
              <a16:creationId xmlns:a16="http://schemas.microsoft.com/office/drawing/2014/main" id="{59509895-9687-41EE-BDA0-47F28126D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1" name="AutoShape 7" descr="+">
          <a:extLst>
            <a:ext uri="{FF2B5EF4-FFF2-40B4-BE49-F238E27FC236}">
              <a16:creationId xmlns:a16="http://schemas.microsoft.com/office/drawing/2014/main" id="{8270A34C-29AD-4EB3-8B6A-000766CC03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2" name="AutoShape 7" descr="+">
          <a:extLst>
            <a:ext uri="{FF2B5EF4-FFF2-40B4-BE49-F238E27FC236}">
              <a16:creationId xmlns:a16="http://schemas.microsoft.com/office/drawing/2014/main" id="{EA7C4E99-C989-45F4-9C04-767D3BA96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3" name="AutoShape 10" descr="+">
          <a:extLst>
            <a:ext uri="{FF2B5EF4-FFF2-40B4-BE49-F238E27FC236}">
              <a16:creationId xmlns:a16="http://schemas.microsoft.com/office/drawing/2014/main" id="{42E3CB40-22A3-4863-86CF-C7A9340A88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4" name="AutoShape 9" descr="+">
          <a:extLst>
            <a:ext uri="{FF2B5EF4-FFF2-40B4-BE49-F238E27FC236}">
              <a16:creationId xmlns:a16="http://schemas.microsoft.com/office/drawing/2014/main" id="{55FDCE7C-CD42-4BCE-82F4-5FC6E82CD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5" name="AutoShape 9" descr="+">
          <a:extLst>
            <a:ext uri="{FF2B5EF4-FFF2-40B4-BE49-F238E27FC236}">
              <a16:creationId xmlns:a16="http://schemas.microsoft.com/office/drawing/2014/main" id="{7C869C89-4619-43DC-822C-0BD67D72D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6" name="AutoShape 7" descr="+">
          <a:extLst>
            <a:ext uri="{FF2B5EF4-FFF2-40B4-BE49-F238E27FC236}">
              <a16:creationId xmlns:a16="http://schemas.microsoft.com/office/drawing/2014/main" id="{F1FE97FB-A34A-42D3-B085-F5BF1E0FB0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7" name="AutoShape 7" descr="+">
          <a:extLst>
            <a:ext uri="{FF2B5EF4-FFF2-40B4-BE49-F238E27FC236}">
              <a16:creationId xmlns:a16="http://schemas.microsoft.com/office/drawing/2014/main" id="{C5829947-8D82-4955-B19E-EA5C4337F8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8" name="AutoShape 7" descr="+">
          <a:extLst>
            <a:ext uri="{FF2B5EF4-FFF2-40B4-BE49-F238E27FC236}">
              <a16:creationId xmlns:a16="http://schemas.microsoft.com/office/drawing/2014/main" id="{514EF86F-E6FC-441B-844F-6D8931C89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9" name="AutoShape 7" descr="+">
          <a:extLst>
            <a:ext uri="{FF2B5EF4-FFF2-40B4-BE49-F238E27FC236}">
              <a16:creationId xmlns:a16="http://schemas.microsoft.com/office/drawing/2014/main" id="{31A5BD3E-A7F6-4492-A27C-A64DE7807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0" name="AutoShape 7" descr="+">
          <a:extLst>
            <a:ext uri="{FF2B5EF4-FFF2-40B4-BE49-F238E27FC236}">
              <a16:creationId xmlns:a16="http://schemas.microsoft.com/office/drawing/2014/main" id="{34B90974-8512-43D3-93BF-B7020F7D3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1" name="AutoShape 10" descr="+">
          <a:extLst>
            <a:ext uri="{FF2B5EF4-FFF2-40B4-BE49-F238E27FC236}">
              <a16:creationId xmlns:a16="http://schemas.microsoft.com/office/drawing/2014/main" id="{77CA2555-B1CA-4110-9D2D-48C487B462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2" name="AutoShape 9" descr="+">
          <a:extLst>
            <a:ext uri="{FF2B5EF4-FFF2-40B4-BE49-F238E27FC236}">
              <a16:creationId xmlns:a16="http://schemas.microsoft.com/office/drawing/2014/main" id="{2CA6EB57-903D-40CB-A7E7-AF60A20E4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3" name="AutoShape 9" descr="+">
          <a:extLst>
            <a:ext uri="{FF2B5EF4-FFF2-40B4-BE49-F238E27FC236}">
              <a16:creationId xmlns:a16="http://schemas.microsoft.com/office/drawing/2014/main" id="{908BF900-E43A-47EA-ACFF-E60BCA79D4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4" name="AutoShape 10" descr="+">
          <a:extLst>
            <a:ext uri="{FF2B5EF4-FFF2-40B4-BE49-F238E27FC236}">
              <a16:creationId xmlns:a16="http://schemas.microsoft.com/office/drawing/2014/main" id="{1EBDC333-4F13-430C-A797-6D8EDF0A8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5" name="AutoShape 9" descr="+">
          <a:extLst>
            <a:ext uri="{FF2B5EF4-FFF2-40B4-BE49-F238E27FC236}">
              <a16:creationId xmlns:a16="http://schemas.microsoft.com/office/drawing/2014/main" id="{36A9D29D-9CF9-4FAB-9BA4-B2E54943B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6" name="AutoShape 7" descr="+">
          <a:extLst>
            <a:ext uri="{FF2B5EF4-FFF2-40B4-BE49-F238E27FC236}">
              <a16:creationId xmlns:a16="http://schemas.microsoft.com/office/drawing/2014/main" id="{09E04D00-AB4F-43FB-9ECB-6AACF58C6C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7" name="AutoShape 10" descr="+">
          <a:extLst>
            <a:ext uri="{FF2B5EF4-FFF2-40B4-BE49-F238E27FC236}">
              <a16:creationId xmlns:a16="http://schemas.microsoft.com/office/drawing/2014/main" id="{10E7306C-CC5F-4220-8E87-C4DA0EC607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8" name="AutoShape 9" descr="+">
          <a:extLst>
            <a:ext uri="{FF2B5EF4-FFF2-40B4-BE49-F238E27FC236}">
              <a16:creationId xmlns:a16="http://schemas.microsoft.com/office/drawing/2014/main" id="{E09A35CD-2D73-4730-B999-D20AF44D6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9" name="AutoShape 9" descr="+">
          <a:extLst>
            <a:ext uri="{FF2B5EF4-FFF2-40B4-BE49-F238E27FC236}">
              <a16:creationId xmlns:a16="http://schemas.microsoft.com/office/drawing/2014/main" id="{BE3701D0-B81E-40DD-8BD2-DD4B8FBE53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0" name="AutoShape 7" descr="+">
          <a:extLst>
            <a:ext uri="{FF2B5EF4-FFF2-40B4-BE49-F238E27FC236}">
              <a16:creationId xmlns:a16="http://schemas.microsoft.com/office/drawing/2014/main" id="{65802F40-2B32-4923-B732-DD9602DBD8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1" name="AutoShape 7" descr="+">
          <a:extLst>
            <a:ext uri="{FF2B5EF4-FFF2-40B4-BE49-F238E27FC236}">
              <a16:creationId xmlns:a16="http://schemas.microsoft.com/office/drawing/2014/main" id="{B5A03B1D-991E-4E66-BB53-1B9A9C3A2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2" name="AutoShape 7" descr="+">
          <a:extLst>
            <a:ext uri="{FF2B5EF4-FFF2-40B4-BE49-F238E27FC236}">
              <a16:creationId xmlns:a16="http://schemas.microsoft.com/office/drawing/2014/main" id="{B1938EC3-D8B8-4A04-A0B2-8BA628E7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3" name="AutoShape 10" descr="+">
          <a:extLst>
            <a:ext uri="{FF2B5EF4-FFF2-40B4-BE49-F238E27FC236}">
              <a16:creationId xmlns:a16="http://schemas.microsoft.com/office/drawing/2014/main" id="{BCABCC81-37FA-46BB-BC7A-4F959EA16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4" name="AutoShape 9" descr="+">
          <a:extLst>
            <a:ext uri="{FF2B5EF4-FFF2-40B4-BE49-F238E27FC236}">
              <a16:creationId xmlns:a16="http://schemas.microsoft.com/office/drawing/2014/main" id="{6A516A9F-1B1F-40BE-9554-92586D480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5" name="AutoShape 9" descr="+">
          <a:extLst>
            <a:ext uri="{FF2B5EF4-FFF2-40B4-BE49-F238E27FC236}">
              <a16:creationId xmlns:a16="http://schemas.microsoft.com/office/drawing/2014/main" id="{D6DFF9AF-1062-41FD-9B18-256733487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6" name="AutoShape 10" descr="+">
          <a:extLst>
            <a:ext uri="{FF2B5EF4-FFF2-40B4-BE49-F238E27FC236}">
              <a16:creationId xmlns:a16="http://schemas.microsoft.com/office/drawing/2014/main" id="{60381FFE-7A09-477C-BE42-3F40780BC5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7" name="AutoShape 9" descr="+">
          <a:extLst>
            <a:ext uri="{FF2B5EF4-FFF2-40B4-BE49-F238E27FC236}">
              <a16:creationId xmlns:a16="http://schemas.microsoft.com/office/drawing/2014/main" id="{91E3029F-5378-4BB5-B2A3-FA231D4D7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8" name="AutoShape 9" descr="+">
          <a:extLst>
            <a:ext uri="{FF2B5EF4-FFF2-40B4-BE49-F238E27FC236}">
              <a16:creationId xmlns:a16="http://schemas.microsoft.com/office/drawing/2014/main" id="{FC199A80-7027-4146-B851-F6B3F7504E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9" name="AutoShape 10" descr="+">
          <a:extLst>
            <a:ext uri="{FF2B5EF4-FFF2-40B4-BE49-F238E27FC236}">
              <a16:creationId xmlns:a16="http://schemas.microsoft.com/office/drawing/2014/main" id="{D6D42217-77DF-4D1B-AF8E-11DE624773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0" name="AutoShape 9" descr="+">
          <a:extLst>
            <a:ext uri="{FF2B5EF4-FFF2-40B4-BE49-F238E27FC236}">
              <a16:creationId xmlns:a16="http://schemas.microsoft.com/office/drawing/2014/main" id="{6C5B3AF2-DF00-4467-B493-53B93F3BD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1" name="AutoShape 7" descr="+">
          <a:extLst>
            <a:ext uri="{FF2B5EF4-FFF2-40B4-BE49-F238E27FC236}">
              <a16:creationId xmlns:a16="http://schemas.microsoft.com/office/drawing/2014/main" id="{2C01D32C-5C93-4E11-A93C-A3CFE7382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2" name="AutoShape 10" descr="+">
          <a:extLst>
            <a:ext uri="{FF2B5EF4-FFF2-40B4-BE49-F238E27FC236}">
              <a16:creationId xmlns:a16="http://schemas.microsoft.com/office/drawing/2014/main" id="{E8ED4FAC-5626-476F-99AD-A8404D1AF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3" name="AutoShape 9" descr="+">
          <a:extLst>
            <a:ext uri="{FF2B5EF4-FFF2-40B4-BE49-F238E27FC236}">
              <a16:creationId xmlns:a16="http://schemas.microsoft.com/office/drawing/2014/main" id="{3DEEFDF6-48EA-454A-B665-6165203A6E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4" name="AutoShape 9" descr="+">
          <a:extLst>
            <a:ext uri="{FF2B5EF4-FFF2-40B4-BE49-F238E27FC236}">
              <a16:creationId xmlns:a16="http://schemas.microsoft.com/office/drawing/2014/main" id="{25B11DA4-C7D8-4A94-8716-A88C1BFFE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5" name="AutoShape 10" descr="+">
          <a:extLst>
            <a:ext uri="{FF2B5EF4-FFF2-40B4-BE49-F238E27FC236}">
              <a16:creationId xmlns:a16="http://schemas.microsoft.com/office/drawing/2014/main" id="{00EC353B-27B8-4081-B19B-172659E1C5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6" name="AutoShape 9" descr="+">
          <a:extLst>
            <a:ext uri="{FF2B5EF4-FFF2-40B4-BE49-F238E27FC236}">
              <a16:creationId xmlns:a16="http://schemas.microsoft.com/office/drawing/2014/main" id="{FA0E9485-11E5-455A-9DB0-A12DE5153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7" name="AutoShape 7" descr="+">
          <a:extLst>
            <a:ext uri="{FF2B5EF4-FFF2-40B4-BE49-F238E27FC236}">
              <a16:creationId xmlns:a16="http://schemas.microsoft.com/office/drawing/2014/main" id="{D149DCC2-4B25-4DF1-BE40-31892B998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8" name="AutoShape 7" descr="+">
          <a:extLst>
            <a:ext uri="{FF2B5EF4-FFF2-40B4-BE49-F238E27FC236}">
              <a16:creationId xmlns:a16="http://schemas.microsoft.com/office/drawing/2014/main" id="{BF626A70-611E-4788-8B1C-673BDB6C5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9" name="AutoShape 10" descr="+">
          <a:extLst>
            <a:ext uri="{FF2B5EF4-FFF2-40B4-BE49-F238E27FC236}">
              <a16:creationId xmlns:a16="http://schemas.microsoft.com/office/drawing/2014/main" id="{75171C02-C86F-46C4-85E4-497EC4DDF1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0" name="AutoShape 9" descr="+">
          <a:extLst>
            <a:ext uri="{FF2B5EF4-FFF2-40B4-BE49-F238E27FC236}">
              <a16:creationId xmlns:a16="http://schemas.microsoft.com/office/drawing/2014/main" id="{D1F15AF5-5B2B-4A06-A6A6-DEF88D68C1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1" name="AutoShape 9" descr="+">
          <a:extLst>
            <a:ext uri="{FF2B5EF4-FFF2-40B4-BE49-F238E27FC236}">
              <a16:creationId xmlns:a16="http://schemas.microsoft.com/office/drawing/2014/main" id="{B815618A-A0B4-453B-85D1-958D3EB350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2" name="AutoShape 7" descr="+">
          <a:extLst>
            <a:ext uri="{FF2B5EF4-FFF2-40B4-BE49-F238E27FC236}">
              <a16:creationId xmlns:a16="http://schemas.microsoft.com/office/drawing/2014/main" id="{0BBB7C1A-D124-4098-A24E-6C30E811F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3" name="AutoShape 7" descr="+">
          <a:extLst>
            <a:ext uri="{FF2B5EF4-FFF2-40B4-BE49-F238E27FC236}">
              <a16:creationId xmlns:a16="http://schemas.microsoft.com/office/drawing/2014/main" id="{D6FEFA27-D6FB-45E8-A90A-CED6D066B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4" name="AutoShape 7" descr="+">
          <a:extLst>
            <a:ext uri="{FF2B5EF4-FFF2-40B4-BE49-F238E27FC236}">
              <a16:creationId xmlns:a16="http://schemas.microsoft.com/office/drawing/2014/main" id="{1D6F6C14-A6DF-4FD0-B5CA-23A9BA23BA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5" name="AutoShape 7" descr="+">
          <a:extLst>
            <a:ext uri="{FF2B5EF4-FFF2-40B4-BE49-F238E27FC236}">
              <a16:creationId xmlns:a16="http://schemas.microsoft.com/office/drawing/2014/main" id="{E9CC21EE-E68B-47BD-BEA1-BC43D3119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6" name="AutoShape 7" descr="+">
          <a:extLst>
            <a:ext uri="{FF2B5EF4-FFF2-40B4-BE49-F238E27FC236}">
              <a16:creationId xmlns:a16="http://schemas.microsoft.com/office/drawing/2014/main" id="{2DF7CA9B-6CA6-4A8D-8086-5ECDC0ED22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7" name="AutoShape 10" descr="+">
          <a:extLst>
            <a:ext uri="{FF2B5EF4-FFF2-40B4-BE49-F238E27FC236}">
              <a16:creationId xmlns:a16="http://schemas.microsoft.com/office/drawing/2014/main" id="{F5509F87-487E-42E5-AB1A-5D7F9D508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8" name="AutoShape 9" descr="+">
          <a:extLst>
            <a:ext uri="{FF2B5EF4-FFF2-40B4-BE49-F238E27FC236}">
              <a16:creationId xmlns:a16="http://schemas.microsoft.com/office/drawing/2014/main" id="{FCC9451E-FF32-4D88-840A-1131B965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9" name="AutoShape 9" descr="+">
          <a:extLst>
            <a:ext uri="{FF2B5EF4-FFF2-40B4-BE49-F238E27FC236}">
              <a16:creationId xmlns:a16="http://schemas.microsoft.com/office/drawing/2014/main" id="{6CDD1BAD-6FCE-4D70-8941-B8E39187B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0" name="AutoShape 10" descr="+">
          <a:extLst>
            <a:ext uri="{FF2B5EF4-FFF2-40B4-BE49-F238E27FC236}">
              <a16:creationId xmlns:a16="http://schemas.microsoft.com/office/drawing/2014/main" id="{E1F1C8B1-BD3A-40F4-96ED-72F69A2B2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1" name="AutoShape 9" descr="+">
          <a:extLst>
            <a:ext uri="{FF2B5EF4-FFF2-40B4-BE49-F238E27FC236}">
              <a16:creationId xmlns:a16="http://schemas.microsoft.com/office/drawing/2014/main" id="{275686E3-B597-4121-BB5B-9C66762104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2" name="AutoShape 7" descr="+">
          <a:extLst>
            <a:ext uri="{FF2B5EF4-FFF2-40B4-BE49-F238E27FC236}">
              <a16:creationId xmlns:a16="http://schemas.microsoft.com/office/drawing/2014/main" id="{FB20454C-114C-4D98-9ACF-03FB56AFCF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3" name="AutoShape 7" descr="+">
          <a:extLst>
            <a:ext uri="{FF2B5EF4-FFF2-40B4-BE49-F238E27FC236}">
              <a16:creationId xmlns:a16="http://schemas.microsoft.com/office/drawing/2014/main" id="{A968E607-722A-418D-90DC-9C4EA6EB7C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4" name="AutoShape 7" descr="+">
          <a:extLst>
            <a:ext uri="{FF2B5EF4-FFF2-40B4-BE49-F238E27FC236}">
              <a16:creationId xmlns:a16="http://schemas.microsoft.com/office/drawing/2014/main" id="{98570E73-DC31-460B-9906-D51957C201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5" name="AutoShape 7" descr="+">
          <a:extLst>
            <a:ext uri="{FF2B5EF4-FFF2-40B4-BE49-F238E27FC236}">
              <a16:creationId xmlns:a16="http://schemas.microsoft.com/office/drawing/2014/main" id="{4B050D4F-58C1-45A2-BA6E-DB87E9CBF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6" name="AutoShape 7" descr="+">
          <a:extLst>
            <a:ext uri="{FF2B5EF4-FFF2-40B4-BE49-F238E27FC236}">
              <a16:creationId xmlns:a16="http://schemas.microsoft.com/office/drawing/2014/main" id="{7D4A81AF-0EF1-4F9A-B635-EC3BF37B9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7" name="AutoShape 7" descr="+">
          <a:extLst>
            <a:ext uri="{FF2B5EF4-FFF2-40B4-BE49-F238E27FC236}">
              <a16:creationId xmlns:a16="http://schemas.microsoft.com/office/drawing/2014/main" id="{7960A137-0A8E-43B4-B521-51CE9FA0F5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8" name="AutoShape 9" descr="+">
          <a:extLst>
            <a:ext uri="{FF2B5EF4-FFF2-40B4-BE49-F238E27FC236}">
              <a16:creationId xmlns:a16="http://schemas.microsoft.com/office/drawing/2014/main" id="{C135EFF4-E2E7-45F3-8814-BE2466C45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9" name="AutoShape 10" descr="+">
          <a:extLst>
            <a:ext uri="{FF2B5EF4-FFF2-40B4-BE49-F238E27FC236}">
              <a16:creationId xmlns:a16="http://schemas.microsoft.com/office/drawing/2014/main" id="{F797BADF-A497-4B76-A45E-993A7B5C9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0" name="AutoShape 9" descr="+">
          <a:extLst>
            <a:ext uri="{FF2B5EF4-FFF2-40B4-BE49-F238E27FC236}">
              <a16:creationId xmlns:a16="http://schemas.microsoft.com/office/drawing/2014/main" id="{F611CF8C-9CA7-4439-B9AB-B2FFEF3D33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1" name="AutoShape 9" descr="+">
          <a:extLst>
            <a:ext uri="{FF2B5EF4-FFF2-40B4-BE49-F238E27FC236}">
              <a16:creationId xmlns:a16="http://schemas.microsoft.com/office/drawing/2014/main" id="{2E455C92-0B27-42CA-BE82-EB029790E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2" name="AutoShape 7" descr="+">
          <a:extLst>
            <a:ext uri="{FF2B5EF4-FFF2-40B4-BE49-F238E27FC236}">
              <a16:creationId xmlns:a16="http://schemas.microsoft.com/office/drawing/2014/main" id="{63DD5086-5FE5-4812-A74A-3F0F458D1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3" name="AutoShape 7" descr="+">
          <a:extLst>
            <a:ext uri="{FF2B5EF4-FFF2-40B4-BE49-F238E27FC236}">
              <a16:creationId xmlns:a16="http://schemas.microsoft.com/office/drawing/2014/main" id="{D23BB712-5FD3-438E-ABA2-450A479E9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4" name="AutoShape 7" descr="+">
          <a:extLst>
            <a:ext uri="{FF2B5EF4-FFF2-40B4-BE49-F238E27FC236}">
              <a16:creationId xmlns:a16="http://schemas.microsoft.com/office/drawing/2014/main" id="{2FBDB631-F0E6-4C54-9DBF-F90DB3E7D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5" name="AutoShape 10" descr="+">
          <a:extLst>
            <a:ext uri="{FF2B5EF4-FFF2-40B4-BE49-F238E27FC236}">
              <a16:creationId xmlns:a16="http://schemas.microsoft.com/office/drawing/2014/main" id="{28D80EAE-8D28-4D0F-BC14-1F4EBE8CD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6" name="AutoShape 7" descr="+">
          <a:extLst>
            <a:ext uri="{FF2B5EF4-FFF2-40B4-BE49-F238E27FC236}">
              <a16:creationId xmlns:a16="http://schemas.microsoft.com/office/drawing/2014/main" id="{F7F603D4-64C2-4CCA-BEA7-0043787834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7" name="AutoShape 10" descr="+">
          <a:extLst>
            <a:ext uri="{FF2B5EF4-FFF2-40B4-BE49-F238E27FC236}">
              <a16:creationId xmlns:a16="http://schemas.microsoft.com/office/drawing/2014/main" id="{FA45E5C9-B07A-4DBD-A343-C2C36E49B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8" name="AutoShape 9" descr="+">
          <a:extLst>
            <a:ext uri="{FF2B5EF4-FFF2-40B4-BE49-F238E27FC236}">
              <a16:creationId xmlns:a16="http://schemas.microsoft.com/office/drawing/2014/main" id="{89EDA603-2A16-40CD-9C6E-F3ACA8C02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9" name="AutoShape 9" descr="+">
          <a:extLst>
            <a:ext uri="{FF2B5EF4-FFF2-40B4-BE49-F238E27FC236}">
              <a16:creationId xmlns:a16="http://schemas.microsoft.com/office/drawing/2014/main" id="{4B104D7B-1248-4970-8596-36FF254FEA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0" name="AutoShape 10" descr="+">
          <a:extLst>
            <a:ext uri="{FF2B5EF4-FFF2-40B4-BE49-F238E27FC236}">
              <a16:creationId xmlns:a16="http://schemas.microsoft.com/office/drawing/2014/main" id="{55F8CBC4-A834-4F1D-BCF8-0A69665C1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1" name="AutoShape 9" descr="+">
          <a:extLst>
            <a:ext uri="{FF2B5EF4-FFF2-40B4-BE49-F238E27FC236}">
              <a16:creationId xmlns:a16="http://schemas.microsoft.com/office/drawing/2014/main" id="{E9573E35-8D70-41BD-8F80-F02FBAC1AB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2" name="AutoShape 9" descr="+">
          <a:extLst>
            <a:ext uri="{FF2B5EF4-FFF2-40B4-BE49-F238E27FC236}">
              <a16:creationId xmlns:a16="http://schemas.microsoft.com/office/drawing/2014/main" id="{0493345D-C7F5-4F37-AA9B-C3C558E26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3" name="AutoShape 10" descr="+">
          <a:extLst>
            <a:ext uri="{FF2B5EF4-FFF2-40B4-BE49-F238E27FC236}">
              <a16:creationId xmlns:a16="http://schemas.microsoft.com/office/drawing/2014/main" id="{1221963E-880B-4427-8665-75DAB3928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4" name="AutoShape 9" descr="+">
          <a:extLst>
            <a:ext uri="{FF2B5EF4-FFF2-40B4-BE49-F238E27FC236}">
              <a16:creationId xmlns:a16="http://schemas.microsoft.com/office/drawing/2014/main" id="{18279F32-136A-4236-8498-F1F58604A5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5" name="AutoShape 7" descr="+">
          <a:extLst>
            <a:ext uri="{FF2B5EF4-FFF2-40B4-BE49-F238E27FC236}">
              <a16:creationId xmlns:a16="http://schemas.microsoft.com/office/drawing/2014/main" id="{C2694044-3063-401C-9CE1-09230454F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6" name="AutoShape 10" descr="+">
          <a:extLst>
            <a:ext uri="{FF2B5EF4-FFF2-40B4-BE49-F238E27FC236}">
              <a16:creationId xmlns:a16="http://schemas.microsoft.com/office/drawing/2014/main" id="{FB9C530D-2B85-4D86-BAFF-660D4260B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7" name="AutoShape 9" descr="+">
          <a:extLst>
            <a:ext uri="{FF2B5EF4-FFF2-40B4-BE49-F238E27FC236}">
              <a16:creationId xmlns:a16="http://schemas.microsoft.com/office/drawing/2014/main" id="{1AC97098-0C7E-4082-B15E-6BE60575F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8" name="AutoShape 9" descr="+">
          <a:extLst>
            <a:ext uri="{FF2B5EF4-FFF2-40B4-BE49-F238E27FC236}">
              <a16:creationId xmlns:a16="http://schemas.microsoft.com/office/drawing/2014/main" id="{0CAD28D9-ACA9-453A-B0B2-59C6DC3F41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9" name="AutoShape 10" descr="+">
          <a:extLst>
            <a:ext uri="{FF2B5EF4-FFF2-40B4-BE49-F238E27FC236}">
              <a16:creationId xmlns:a16="http://schemas.microsoft.com/office/drawing/2014/main" id="{670182BE-D6D6-4882-A999-0CCA0DEA2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0" name="AutoShape 9" descr="+">
          <a:extLst>
            <a:ext uri="{FF2B5EF4-FFF2-40B4-BE49-F238E27FC236}">
              <a16:creationId xmlns:a16="http://schemas.microsoft.com/office/drawing/2014/main" id="{94A0D951-88BB-48BB-BB55-F6DAE326D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1" name="AutoShape 7" descr="+">
          <a:extLst>
            <a:ext uri="{FF2B5EF4-FFF2-40B4-BE49-F238E27FC236}">
              <a16:creationId xmlns:a16="http://schemas.microsoft.com/office/drawing/2014/main" id="{BE18C8EB-7C25-4F08-9B92-3319189418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2" name="AutoShape 7" descr="+">
          <a:extLst>
            <a:ext uri="{FF2B5EF4-FFF2-40B4-BE49-F238E27FC236}">
              <a16:creationId xmlns:a16="http://schemas.microsoft.com/office/drawing/2014/main" id="{3B363E35-F84B-4D7D-93AF-182712231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3" name="AutoShape 10" descr="+">
          <a:extLst>
            <a:ext uri="{FF2B5EF4-FFF2-40B4-BE49-F238E27FC236}">
              <a16:creationId xmlns:a16="http://schemas.microsoft.com/office/drawing/2014/main" id="{44A0E474-DD3F-4EBE-81F8-291D3439FB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4" name="AutoShape 9" descr="+">
          <a:extLst>
            <a:ext uri="{FF2B5EF4-FFF2-40B4-BE49-F238E27FC236}">
              <a16:creationId xmlns:a16="http://schemas.microsoft.com/office/drawing/2014/main" id="{EDF0EACC-B5ED-49CA-B547-CAD264414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5" name="AutoShape 9" descr="+">
          <a:extLst>
            <a:ext uri="{FF2B5EF4-FFF2-40B4-BE49-F238E27FC236}">
              <a16:creationId xmlns:a16="http://schemas.microsoft.com/office/drawing/2014/main" id="{CCC4A76A-4894-4D28-8CC6-8835B6C9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6" name="AutoShape 7" descr="+">
          <a:extLst>
            <a:ext uri="{FF2B5EF4-FFF2-40B4-BE49-F238E27FC236}">
              <a16:creationId xmlns:a16="http://schemas.microsoft.com/office/drawing/2014/main" id="{A8FE433B-99B1-417F-A834-0A604D350D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7" name="AutoShape 7" descr="+">
          <a:extLst>
            <a:ext uri="{FF2B5EF4-FFF2-40B4-BE49-F238E27FC236}">
              <a16:creationId xmlns:a16="http://schemas.microsoft.com/office/drawing/2014/main" id="{598A8940-83E4-4931-A008-804C955C4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8" name="AutoShape 7" descr="+">
          <a:extLst>
            <a:ext uri="{FF2B5EF4-FFF2-40B4-BE49-F238E27FC236}">
              <a16:creationId xmlns:a16="http://schemas.microsoft.com/office/drawing/2014/main" id="{C30D2F71-7DCD-4CD3-9FDA-F63E6D7633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9" name="AutoShape 10" descr="+">
          <a:extLst>
            <a:ext uri="{FF2B5EF4-FFF2-40B4-BE49-F238E27FC236}">
              <a16:creationId xmlns:a16="http://schemas.microsoft.com/office/drawing/2014/main" id="{4058D3CC-0E86-46BA-90A5-A772BEF102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0" name="AutoShape 9" descr="+">
          <a:extLst>
            <a:ext uri="{FF2B5EF4-FFF2-40B4-BE49-F238E27FC236}">
              <a16:creationId xmlns:a16="http://schemas.microsoft.com/office/drawing/2014/main" id="{A7F529D3-1B1A-4F56-8BC1-140EDDCBB0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1" name="AutoShape 9" descr="+">
          <a:extLst>
            <a:ext uri="{FF2B5EF4-FFF2-40B4-BE49-F238E27FC236}">
              <a16:creationId xmlns:a16="http://schemas.microsoft.com/office/drawing/2014/main" id="{A56B80CD-AF5F-4C79-840C-A8CD5CDE2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2" name="AutoShape 10" descr="+">
          <a:extLst>
            <a:ext uri="{FF2B5EF4-FFF2-40B4-BE49-F238E27FC236}">
              <a16:creationId xmlns:a16="http://schemas.microsoft.com/office/drawing/2014/main" id="{C14952A4-023E-449E-B9C9-404CC443A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3" name="AutoShape 9" descr="+">
          <a:extLst>
            <a:ext uri="{FF2B5EF4-FFF2-40B4-BE49-F238E27FC236}">
              <a16:creationId xmlns:a16="http://schemas.microsoft.com/office/drawing/2014/main" id="{2D67887C-18F4-47DD-AA4D-DD90C8C36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4" name="AutoShape 7" descr="+">
          <a:extLst>
            <a:ext uri="{FF2B5EF4-FFF2-40B4-BE49-F238E27FC236}">
              <a16:creationId xmlns:a16="http://schemas.microsoft.com/office/drawing/2014/main" id="{128C11DE-AE72-449C-8AB2-268398383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5" name="AutoShape 10" descr="+">
          <a:extLst>
            <a:ext uri="{FF2B5EF4-FFF2-40B4-BE49-F238E27FC236}">
              <a16:creationId xmlns:a16="http://schemas.microsoft.com/office/drawing/2014/main" id="{65D03920-C9C3-4565-93F5-BFE473DF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6" name="AutoShape 9" descr="+">
          <a:extLst>
            <a:ext uri="{FF2B5EF4-FFF2-40B4-BE49-F238E27FC236}">
              <a16:creationId xmlns:a16="http://schemas.microsoft.com/office/drawing/2014/main" id="{61F2FBBA-FA39-4275-9267-5ACCDCE4D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7" name="AutoShape 9" descr="+">
          <a:extLst>
            <a:ext uri="{FF2B5EF4-FFF2-40B4-BE49-F238E27FC236}">
              <a16:creationId xmlns:a16="http://schemas.microsoft.com/office/drawing/2014/main" id="{0BB6124B-9C7B-46CD-8156-0DEA0C089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8" name="AutoShape 7" descr="+">
          <a:extLst>
            <a:ext uri="{FF2B5EF4-FFF2-40B4-BE49-F238E27FC236}">
              <a16:creationId xmlns:a16="http://schemas.microsoft.com/office/drawing/2014/main" id="{27E8DA64-50E3-40C7-9D46-F4F96FEE34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9" name="AutoShape 7" descr="+">
          <a:extLst>
            <a:ext uri="{FF2B5EF4-FFF2-40B4-BE49-F238E27FC236}">
              <a16:creationId xmlns:a16="http://schemas.microsoft.com/office/drawing/2014/main" id="{1C7F6FD4-4657-445E-BE7F-839424050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0" name="AutoShape 7" descr="+">
          <a:extLst>
            <a:ext uri="{FF2B5EF4-FFF2-40B4-BE49-F238E27FC236}">
              <a16:creationId xmlns:a16="http://schemas.microsoft.com/office/drawing/2014/main" id="{B31E40AE-C575-47C2-BCB4-3ADB95809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1" name="AutoShape 10" descr="+">
          <a:extLst>
            <a:ext uri="{FF2B5EF4-FFF2-40B4-BE49-F238E27FC236}">
              <a16:creationId xmlns:a16="http://schemas.microsoft.com/office/drawing/2014/main" id="{FA7BEA4B-FAE7-47B4-A8AB-6D064164A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2" name="AutoShape 9" descr="+">
          <a:extLst>
            <a:ext uri="{FF2B5EF4-FFF2-40B4-BE49-F238E27FC236}">
              <a16:creationId xmlns:a16="http://schemas.microsoft.com/office/drawing/2014/main" id="{01A215AB-D931-4BD4-99E6-B7EE09CD2C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3" name="AutoShape 9" descr="+">
          <a:extLst>
            <a:ext uri="{FF2B5EF4-FFF2-40B4-BE49-F238E27FC236}">
              <a16:creationId xmlns:a16="http://schemas.microsoft.com/office/drawing/2014/main" id="{7D23F2FD-DE76-4C77-B014-922D3DA138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4" name="AutoShape 10" descr="+">
          <a:extLst>
            <a:ext uri="{FF2B5EF4-FFF2-40B4-BE49-F238E27FC236}">
              <a16:creationId xmlns:a16="http://schemas.microsoft.com/office/drawing/2014/main" id="{F185CF7F-455E-4557-A2DC-CF61C4429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5" name="AutoShape 9" descr="+">
          <a:extLst>
            <a:ext uri="{FF2B5EF4-FFF2-40B4-BE49-F238E27FC236}">
              <a16:creationId xmlns:a16="http://schemas.microsoft.com/office/drawing/2014/main" id="{4C08F1EF-ED0B-418B-9124-B1CDD7444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6" name="AutoShape 9" descr="+">
          <a:extLst>
            <a:ext uri="{FF2B5EF4-FFF2-40B4-BE49-F238E27FC236}">
              <a16:creationId xmlns:a16="http://schemas.microsoft.com/office/drawing/2014/main" id="{779FA269-E708-4A54-84E7-3340D5DD73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7" name="AutoShape 10" descr="+">
          <a:extLst>
            <a:ext uri="{FF2B5EF4-FFF2-40B4-BE49-F238E27FC236}">
              <a16:creationId xmlns:a16="http://schemas.microsoft.com/office/drawing/2014/main" id="{6BB6DF4F-655B-496D-ABBF-DB277C9A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8" name="AutoShape 9" descr="+">
          <a:extLst>
            <a:ext uri="{FF2B5EF4-FFF2-40B4-BE49-F238E27FC236}">
              <a16:creationId xmlns:a16="http://schemas.microsoft.com/office/drawing/2014/main" id="{70C3A4CD-DB7D-47D3-A050-FA749B4B8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9" name="AutoShape 7" descr="+">
          <a:extLst>
            <a:ext uri="{FF2B5EF4-FFF2-40B4-BE49-F238E27FC236}">
              <a16:creationId xmlns:a16="http://schemas.microsoft.com/office/drawing/2014/main" id="{848AF08A-59A2-40E7-94C4-1EB2D13BC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0" name="AutoShape 10" descr="+">
          <a:extLst>
            <a:ext uri="{FF2B5EF4-FFF2-40B4-BE49-F238E27FC236}">
              <a16:creationId xmlns:a16="http://schemas.microsoft.com/office/drawing/2014/main" id="{4DD71ECF-19F4-41C0-83B6-E9E6D910F5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1" name="AutoShape 9" descr="+">
          <a:extLst>
            <a:ext uri="{FF2B5EF4-FFF2-40B4-BE49-F238E27FC236}">
              <a16:creationId xmlns:a16="http://schemas.microsoft.com/office/drawing/2014/main" id="{4355F118-3901-4BD7-ADAD-77634131E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2" name="AutoShape 9" descr="+">
          <a:extLst>
            <a:ext uri="{FF2B5EF4-FFF2-40B4-BE49-F238E27FC236}">
              <a16:creationId xmlns:a16="http://schemas.microsoft.com/office/drawing/2014/main" id="{A9AF3B07-9AAF-4C3E-BD88-9D85B95226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3" name="AutoShape 10" descr="+">
          <a:extLst>
            <a:ext uri="{FF2B5EF4-FFF2-40B4-BE49-F238E27FC236}">
              <a16:creationId xmlns:a16="http://schemas.microsoft.com/office/drawing/2014/main" id="{748F010C-2D9C-4336-8B31-B2D115334F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4" name="AutoShape 9" descr="+">
          <a:extLst>
            <a:ext uri="{FF2B5EF4-FFF2-40B4-BE49-F238E27FC236}">
              <a16:creationId xmlns:a16="http://schemas.microsoft.com/office/drawing/2014/main" id="{0A463E33-7ECE-4D6E-9F14-CA4C50FD4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5" name="AutoShape 7" descr="+">
          <a:extLst>
            <a:ext uri="{FF2B5EF4-FFF2-40B4-BE49-F238E27FC236}">
              <a16:creationId xmlns:a16="http://schemas.microsoft.com/office/drawing/2014/main" id="{8C8A311E-B88A-4A56-8847-6A85AF8BE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6" name="AutoShape 7" descr="+">
          <a:extLst>
            <a:ext uri="{FF2B5EF4-FFF2-40B4-BE49-F238E27FC236}">
              <a16:creationId xmlns:a16="http://schemas.microsoft.com/office/drawing/2014/main" id="{6CED4EBB-5325-4A2B-9ECC-3BBC305E60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7" name="AutoShape 10" descr="+">
          <a:extLst>
            <a:ext uri="{FF2B5EF4-FFF2-40B4-BE49-F238E27FC236}">
              <a16:creationId xmlns:a16="http://schemas.microsoft.com/office/drawing/2014/main" id="{82E17B8F-80F1-448E-8849-D508703D38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8" name="AutoShape 9" descr="+">
          <a:extLst>
            <a:ext uri="{FF2B5EF4-FFF2-40B4-BE49-F238E27FC236}">
              <a16:creationId xmlns:a16="http://schemas.microsoft.com/office/drawing/2014/main" id="{0E0C92EB-E8B1-489C-88AF-AABB7958B5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9" name="AutoShape 9" descr="+">
          <a:extLst>
            <a:ext uri="{FF2B5EF4-FFF2-40B4-BE49-F238E27FC236}">
              <a16:creationId xmlns:a16="http://schemas.microsoft.com/office/drawing/2014/main" id="{E4287DBE-54D9-4B62-9A5D-0D13E2DA7E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0" name="AutoShape 7" descr="+">
          <a:extLst>
            <a:ext uri="{FF2B5EF4-FFF2-40B4-BE49-F238E27FC236}">
              <a16:creationId xmlns:a16="http://schemas.microsoft.com/office/drawing/2014/main" id="{07E9E800-988C-4B64-8EDD-7176A942B5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1" name="AutoShape 7" descr="+">
          <a:extLst>
            <a:ext uri="{FF2B5EF4-FFF2-40B4-BE49-F238E27FC236}">
              <a16:creationId xmlns:a16="http://schemas.microsoft.com/office/drawing/2014/main" id="{183F9536-9C09-49C7-9E2E-54CB419C6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2" name="AutoShape 7" descr="+">
          <a:extLst>
            <a:ext uri="{FF2B5EF4-FFF2-40B4-BE49-F238E27FC236}">
              <a16:creationId xmlns:a16="http://schemas.microsoft.com/office/drawing/2014/main" id="{0DD476A2-7192-47F4-A502-ECA443E3B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3" name="AutoShape 7" descr="+">
          <a:extLst>
            <a:ext uri="{FF2B5EF4-FFF2-40B4-BE49-F238E27FC236}">
              <a16:creationId xmlns:a16="http://schemas.microsoft.com/office/drawing/2014/main" id="{5F69F3F5-059E-4149-96A2-D1BD5613C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4" name="AutoShape 7" descr="+">
          <a:extLst>
            <a:ext uri="{FF2B5EF4-FFF2-40B4-BE49-F238E27FC236}">
              <a16:creationId xmlns:a16="http://schemas.microsoft.com/office/drawing/2014/main" id="{C983212A-A288-4F67-8BC6-1473EEFAA1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5" name="AutoShape 10" descr="+">
          <a:extLst>
            <a:ext uri="{FF2B5EF4-FFF2-40B4-BE49-F238E27FC236}">
              <a16:creationId xmlns:a16="http://schemas.microsoft.com/office/drawing/2014/main" id="{4A65203A-FA87-41EE-8080-0AD6727F6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6" name="AutoShape 9" descr="+">
          <a:extLst>
            <a:ext uri="{FF2B5EF4-FFF2-40B4-BE49-F238E27FC236}">
              <a16:creationId xmlns:a16="http://schemas.microsoft.com/office/drawing/2014/main" id="{AEB6C4D9-1316-48E3-9010-3241FAC4BE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7" name="AutoShape 9" descr="+">
          <a:extLst>
            <a:ext uri="{FF2B5EF4-FFF2-40B4-BE49-F238E27FC236}">
              <a16:creationId xmlns:a16="http://schemas.microsoft.com/office/drawing/2014/main" id="{1634E95E-66EA-4F8A-B473-C804CA08B0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8" name="AutoShape 10" descr="+">
          <a:extLst>
            <a:ext uri="{FF2B5EF4-FFF2-40B4-BE49-F238E27FC236}">
              <a16:creationId xmlns:a16="http://schemas.microsoft.com/office/drawing/2014/main" id="{6914E695-C27B-45D8-B232-86788C0F7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9" name="AutoShape 9" descr="+">
          <a:extLst>
            <a:ext uri="{FF2B5EF4-FFF2-40B4-BE49-F238E27FC236}">
              <a16:creationId xmlns:a16="http://schemas.microsoft.com/office/drawing/2014/main" id="{DE8C1E7D-783D-4DF9-8A5C-98322BFF90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0" name="AutoShape 7" descr="+">
          <a:extLst>
            <a:ext uri="{FF2B5EF4-FFF2-40B4-BE49-F238E27FC236}">
              <a16:creationId xmlns:a16="http://schemas.microsoft.com/office/drawing/2014/main" id="{A1229AC0-914A-442A-9402-3D9EF96654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1" name="AutoShape 10" descr="+">
          <a:extLst>
            <a:ext uri="{FF2B5EF4-FFF2-40B4-BE49-F238E27FC236}">
              <a16:creationId xmlns:a16="http://schemas.microsoft.com/office/drawing/2014/main" id="{8C685519-1E17-402C-BA5C-37A533485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2" name="AutoShape 9" descr="+">
          <a:extLst>
            <a:ext uri="{FF2B5EF4-FFF2-40B4-BE49-F238E27FC236}">
              <a16:creationId xmlns:a16="http://schemas.microsoft.com/office/drawing/2014/main" id="{05ADF21C-F552-45C6-ACE6-FEA3056DA2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3" name="AutoShape 9" descr="+">
          <a:extLst>
            <a:ext uri="{FF2B5EF4-FFF2-40B4-BE49-F238E27FC236}">
              <a16:creationId xmlns:a16="http://schemas.microsoft.com/office/drawing/2014/main" id="{768D54A6-3DC2-4642-928C-37E4E0CB2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4" name="AutoShape 7" descr="+">
          <a:extLst>
            <a:ext uri="{FF2B5EF4-FFF2-40B4-BE49-F238E27FC236}">
              <a16:creationId xmlns:a16="http://schemas.microsoft.com/office/drawing/2014/main" id="{DDC83245-AAE9-4BD6-A594-E456D6B5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5" name="AutoShape 7" descr="+">
          <a:extLst>
            <a:ext uri="{FF2B5EF4-FFF2-40B4-BE49-F238E27FC236}">
              <a16:creationId xmlns:a16="http://schemas.microsoft.com/office/drawing/2014/main" id="{BB4A6D05-A894-4031-B34C-0931AAECDD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6" name="AutoShape 7" descr="+">
          <a:extLst>
            <a:ext uri="{FF2B5EF4-FFF2-40B4-BE49-F238E27FC236}">
              <a16:creationId xmlns:a16="http://schemas.microsoft.com/office/drawing/2014/main" id="{7F670F69-6B86-40FB-85DE-18E8A0879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7" name="AutoShape 10" descr="+">
          <a:extLst>
            <a:ext uri="{FF2B5EF4-FFF2-40B4-BE49-F238E27FC236}">
              <a16:creationId xmlns:a16="http://schemas.microsoft.com/office/drawing/2014/main" id="{288A4881-39A3-4C76-B5AD-5E7EA385D6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8" name="AutoShape 9" descr="+">
          <a:extLst>
            <a:ext uri="{FF2B5EF4-FFF2-40B4-BE49-F238E27FC236}">
              <a16:creationId xmlns:a16="http://schemas.microsoft.com/office/drawing/2014/main" id="{7D274E27-FFC8-4462-A574-7E6BAF4786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9" name="AutoShape 9" descr="+">
          <a:extLst>
            <a:ext uri="{FF2B5EF4-FFF2-40B4-BE49-F238E27FC236}">
              <a16:creationId xmlns:a16="http://schemas.microsoft.com/office/drawing/2014/main" id="{F1541678-BD5A-472F-8E9C-6DB998BFB4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0" name="AutoShape 10" descr="+">
          <a:extLst>
            <a:ext uri="{FF2B5EF4-FFF2-40B4-BE49-F238E27FC236}">
              <a16:creationId xmlns:a16="http://schemas.microsoft.com/office/drawing/2014/main" id="{0F93C394-A245-4D55-BDBA-AAAF2ECD1B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1" name="AutoShape 9" descr="+">
          <a:extLst>
            <a:ext uri="{FF2B5EF4-FFF2-40B4-BE49-F238E27FC236}">
              <a16:creationId xmlns:a16="http://schemas.microsoft.com/office/drawing/2014/main" id="{11D41AB6-FF91-40DF-AC38-17E09FB2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2" name="AutoShape 9" descr="+">
          <a:extLst>
            <a:ext uri="{FF2B5EF4-FFF2-40B4-BE49-F238E27FC236}">
              <a16:creationId xmlns:a16="http://schemas.microsoft.com/office/drawing/2014/main" id="{5260060E-3297-4987-8F55-B058368D5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3" name="AutoShape 10" descr="+">
          <a:extLst>
            <a:ext uri="{FF2B5EF4-FFF2-40B4-BE49-F238E27FC236}">
              <a16:creationId xmlns:a16="http://schemas.microsoft.com/office/drawing/2014/main" id="{2BAFDCD3-BACA-4831-9A9B-EDFDB0206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4" name="AutoShape 9" descr="+">
          <a:extLst>
            <a:ext uri="{FF2B5EF4-FFF2-40B4-BE49-F238E27FC236}">
              <a16:creationId xmlns:a16="http://schemas.microsoft.com/office/drawing/2014/main" id="{0FEC3C5E-DC27-4A66-9149-5E943B37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5" name="AutoShape 7" descr="+">
          <a:extLst>
            <a:ext uri="{FF2B5EF4-FFF2-40B4-BE49-F238E27FC236}">
              <a16:creationId xmlns:a16="http://schemas.microsoft.com/office/drawing/2014/main" id="{B4466AE2-94CF-4AEF-8DD7-A9D08B575B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6" name="AutoShape 10" descr="+">
          <a:extLst>
            <a:ext uri="{FF2B5EF4-FFF2-40B4-BE49-F238E27FC236}">
              <a16:creationId xmlns:a16="http://schemas.microsoft.com/office/drawing/2014/main" id="{36457ED9-B954-4E9B-A915-F54FFFEDD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7" name="AutoShape 9" descr="+">
          <a:extLst>
            <a:ext uri="{FF2B5EF4-FFF2-40B4-BE49-F238E27FC236}">
              <a16:creationId xmlns:a16="http://schemas.microsoft.com/office/drawing/2014/main" id="{1859924B-3DBA-46A5-BF62-4725972A74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8" name="AutoShape 9" descr="+">
          <a:extLst>
            <a:ext uri="{FF2B5EF4-FFF2-40B4-BE49-F238E27FC236}">
              <a16:creationId xmlns:a16="http://schemas.microsoft.com/office/drawing/2014/main" id="{3F6F8CB1-947F-4759-82F6-F1CDCD6023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9" name="AutoShape 10" descr="+">
          <a:extLst>
            <a:ext uri="{FF2B5EF4-FFF2-40B4-BE49-F238E27FC236}">
              <a16:creationId xmlns:a16="http://schemas.microsoft.com/office/drawing/2014/main" id="{DF5A7117-9211-4614-BAAE-CC6682C56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0" name="AutoShape 9" descr="+">
          <a:extLst>
            <a:ext uri="{FF2B5EF4-FFF2-40B4-BE49-F238E27FC236}">
              <a16:creationId xmlns:a16="http://schemas.microsoft.com/office/drawing/2014/main" id="{7FF00FE4-291C-4F63-A003-0E7675A9B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1" name="AutoShape 7" descr="+">
          <a:extLst>
            <a:ext uri="{FF2B5EF4-FFF2-40B4-BE49-F238E27FC236}">
              <a16:creationId xmlns:a16="http://schemas.microsoft.com/office/drawing/2014/main" id="{8AE1F986-9B55-436B-A0E6-E70D720839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2" name="AutoShape 7" descr="+">
          <a:extLst>
            <a:ext uri="{FF2B5EF4-FFF2-40B4-BE49-F238E27FC236}">
              <a16:creationId xmlns:a16="http://schemas.microsoft.com/office/drawing/2014/main" id="{F5BB2B93-FB45-4890-8AB5-8B82AA79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3" name="AutoShape 10" descr="+">
          <a:extLst>
            <a:ext uri="{FF2B5EF4-FFF2-40B4-BE49-F238E27FC236}">
              <a16:creationId xmlns:a16="http://schemas.microsoft.com/office/drawing/2014/main" id="{9F00096C-E990-47C4-9A81-138D69253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4" name="AutoShape 9" descr="+">
          <a:extLst>
            <a:ext uri="{FF2B5EF4-FFF2-40B4-BE49-F238E27FC236}">
              <a16:creationId xmlns:a16="http://schemas.microsoft.com/office/drawing/2014/main" id="{69E09C13-6CB2-4000-B4FE-C19C0FE60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5" name="AutoShape 9" descr="+">
          <a:extLst>
            <a:ext uri="{FF2B5EF4-FFF2-40B4-BE49-F238E27FC236}">
              <a16:creationId xmlns:a16="http://schemas.microsoft.com/office/drawing/2014/main" id="{59579A5F-F0F3-46D1-88B9-AD77B2C15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6" name="AutoShape 7" descr="+">
          <a:extLst>
            <a:ext uri="{FF2B5EF4-FFF2-40B4-BE49-F238E27FC236}">
              <a16:creationId xmlns:a16="http://schemas.microsoft.com/office/drawing/2014/main" id="{35385BDE-48F5-45E4-9921-5FDBDC4B6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7" name="AutoShape 7" descr="+">
          <a:extLst>
            <a:ext uri="{FF2B5EF4-FFF2-40B4-BE49-F238E27FC236}">
              <a16:creationId xmlns:a16="http://schemas.microsoft.com/office/drawing/2014/main" id="{3916189E-0C49-4948-9209-C0B0A86956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8" name="AutoShape 7" descr="+">
          <a:extLst>
            <a:ext uri="{FF2B5EF4-FFF2-40B4-BE49-F238E27FC236}">
              <a16:creationId xmlns:a16="http://schemas.microsoft.com/office/drawing/2014/main" id="{28093DAC-2450-4469-90EE-FD5E9180BB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9" name="AutoShape 7" descr="+">
          <a:extLst>
            <a:ext uri="{FF2B5EF4-FFF2-40B4-BE49-F238E27FC236}">
              <a16:creationId xmlns:a16="http://schemas.microsoft.com/office/drawing/2014/main" id="{62189B64-E099-4260-955B-C6B28BC93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0" name="AutoShape 7" descr="+">
          <a:extLst>
            <a:ext uri="{FF2B5EF4-FFF2-40B4-BE49-F238E27FC236}">
              <a16:creationId xmlns:a16="http://schemas.microsoft.com/office/drawing/2014/main" id="{204FBF50-4EAE-4656-BD92-58DC1845D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1" name="AutoShape 10" descr="+">
          <a:extLst>
            <a:ext uri="{FF2B5EF4-FFF2-40B4-BE49-F238E27FC236}">
              <a16:creationId xmlns:a16="http://schemas.microsoft.com/office/drawing/2014/main" id="{402742B6-6B99-4D84-B647-D7DE8C3CE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2" name="AutoShape 9" descr="+">
          <a:extLst>
            <a:ext uri="{FF2B5EF4-FFF2-40B4-BE49-F238E27FC236}">
              <a16:creationId xmlns:a16="http://schemas.microsoft.com/office/drawing/2014/main" id="{4C0FBC5E-6772-4998-B82F-ADBFBB548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3" name="AutoShape 9" descr="+">
          <a:extLst>
            <a:ext uri="{FF2B5EF4-FFF2-40B4-BE49-F238E27FC236}">
              <a16:creationId xmlns:a16="http://schemas.microsoft.com/office/drawing/2014/main" id="{86B3C2A1-C79D-4A9C-9A38-1266CDA843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4" name="AutoShape 10" descr="+">
          <a:extLst>
            <a:ext uri="{FF2B5EF4-FFF2-40B4-BE49-F238E27FC236}">
              <a16:creationId xmlns:a16="http://schemas.microsoft.com/office/drawing/2014/main" id="{05393E5A-EFF2-4B58-9BC3-06B50B81C9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5" name="AutoShape 9" descr="+">
          <a:extLst>
            <a:ext uri="{FF2B5EF4-FFF2-40B4-BE49-F238E27FC236}">
              <a16:creationId xmlns:a16="http://schemas.microsoft.com/office/drawing/2014/main" id="{7F37022A-F66D-4CD8-ADE7-DEDD9476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6" name="AutoShape 7" descr="+">
          <a:extLst>
            <a:ext uri="{FF2B5EF4-FFF2-40B4-BE49-F238E27FC236}">
              <a16:creationId xmlns:a16="http://schemas.microsoft.com/office/drawing/2014/main" id="{005EFFD1-87D3-4FA4-8292-39D653BE2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7" name="AutoShape 7" descr="+">
          <a:extLst>
            <a:ext uri="{FF2B5EF4-FFF2-40B4-BE49-F238E27FC236}">
              <a16:creationId xmlns:a16="http://schemas.microsoft.com/office/drawing/2014/main" id="{D636DC4E-A7FD-4801-A0D5-81F462DD6E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8" name="AutoShape 7" descr="+">
          <a:extLst>
            <a:ext uri="{FF2B5EF4-FFF2-40B4-BE49-F238E27FC236}">
              <a16:creationId xmlns:a16="http://schemas.microsoft.com/office/drawing/2014/main" id="{A191AB77-3B1D-426E-9625-5663445E6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9" name="AutoShape 7" descr="+">
          <a:extLst>
            <a:ext uri="{FF2B5EF4-FFF2-40B4-BE49-F238E27FC236}">
              <a16:creationId xmlns:a16="http://schemas.microsoft.com/office/drawing/2014/main" id="{F02D3B0C-A465-4C56-9D64-278462D28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700" name="AutoShape 7" descr="+">
          <a:extLst>
            <a:ext uri="{FF2B5EF4-FFF2-40B4-BE49-F238E27FC236}">
              <a16:creationId xmlns:a16="http://schemas.microsoft.com/office/drawing/2014/main" id="{A0D2C7B7-9D29-43C3-8F2E-2D0A6C571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1" name="AutoShape 7" descr="+">
          <a:extLst>
            <a:ext uri="{FF2B5EF4-FFF2-40B4-BE49-F238E27FC236}">
              <a16:creationId xmlns:a16="http://schemas.microsoft.com/office/drawing/2014/main" id="{50B38914-F209-49D2-8747-CEE5338431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2" name="AutoShape 9" descr="+">
          <a:extLst>
            <a:ext uri="{FF2B5EF4-FFF2-40B4-BE49-F238E27FC236}">
              <a16:creationId xmlns:a16="http://schemas.microsoft.com/office/drawing/2014/main" id="{7F87AA51-77C7-411D-AF64-3BBB9FC3A5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3" name="AutoShape 10" descr="+">
          <a:extLst>
            <a:ext uri="{FF2B5EF4-FFF2-40B4-BE49-F238E27FC236}">
              <a16:creationId xmlns:a16="http://schemas.microsoft.com/office/drawing/2014/main" id="{2304B510-5E4B-4AC3-8812-613DFFB82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4" name="AutoShape 9" descr="+">
          <a:extLst>
            <a:ext uri="{FF2B5EF4-FFF2-40B4-BE49-F238E27FC236}">
              <a16:creationId xmlns:a16="http://schemas.microsoft.com/office/drawing/2014/main" id="{13376DFC-672D-4071-AAB0-410C4FA459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5" name="AutoShape 9" descr="+">
          <a:extLst>
            <a:ext uri="{FF2B5EF4-FFF2-40B4-BE49-F238E27FC236}">
              <a16:creationId xmlns:a16="http://schemas.microsoft.com/office/drawing/2014/main" id="{4D443E44-C6F0-43FA-8D46-54058A7E2F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6" name="AutoShape 7" descr="+">
          <a:extLst>
            <a:ext uri="{FF2B5EF4-FFF2-40B4-BE49-F238E27FC236}">
              <a16:creationId xmlns:a16="http://schemas.microsoft.com/office/drawing/2014/main" id="{2B44D095-129E-4350-812F-B816D42A0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7" name="AutoShape 7" descr="+">
          <a:extLst>
            <a:ext uri="{FF2B5EF4-FFF2-40B4-BE49-F238E27FC236}">
              <a16:creationId xmlns:a16="http://schemas.microsoft.com/office/drawing/2014/main" id="{A84D12F7-36E0-4665-8615-57E8D0DC65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8" name="AutoShape 7" descr="+">
          <a:extLst>
            <a:ext uri="{FF2B5EF4-FFF2-40B4-BE49-F238E27FC236}">
              <a16:creationId xmlns:a16="http://schemas.microsoft.com/office/drawing/2014/main" id="{CB07F457-C5E6-4FC9-BA3B-DE48AA3737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9" name="AutoShape 10" descr="+">
          <a:extLst>
            <a:ext uri="{FF2B5EF4-FFF2-40B4-BE49-F238E27FC236}">
              <a16:creationId xmlns:a16="http://schemas.microsoft.com/office/drawing/2014/main" id="{5A04F07D-D680-4EFD-9BAD-3EF49AC33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0" name="AutoShape 7" descr="+">
          <a:extLst>
            <a:ext uri="{FF2B5EF4-FFF2-40B4-BE49-F238E27FC236}">
              <a16:creationId xmlns:a16="http://schemas.microsoft.com/office/drawing/2014/main" id="{B6B73343-B396-4D89-8F15-7087FBB58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1" name="AutoShape 10" descr="+">
          <a:extLst>
            <a:ext uri="{FF2B5EF4-FFF2-40B4-BE49-F238E27FC236}">
              <a16:creationId xmlns:a16="http://schemas.microsoft.com/office/drawing/2014/main" id="{E33CB154-DBA8-40CF-99EA-CE0949C9A6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2" name="AutoShape 9" descr="+">
          <a:extLst>
            <a:ext uri="{FF2B5EF4-FFF2-40B4-BE49-F238E27FC236}">
              <a16:creationId xmlns:a16="http://schemas.microsoft.com/office/drawing/2014/main" id="{75740C61-B101-400D-BDD9-F0BD27585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3" name="AutoShape 9" descr="+">
          <a:extLst>
            <a:ext uri="{FF2B5EF4-FFF2-40B4-BE49-F238E27FC236}">
              <a16:creationId xmlns:a16="http://schemas.microsoft.com/office/drawing/2014/main" id="{D0DE6674-59EA-4274-BE75-62DFC1E445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4" name="AutoShape 10" descr="+">
          <a:extLst>
            <a:ext uri="{FF2B5EF4-FFF2-40B4-BE49-F238E27FC236}">
              <a16:creationId xmlns:a16="http://schemas.microsoft.com/office/drawing/2014/main" id="{99508536-7DFA-4219-B1C0-752CD96285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5" name="AutoShape 9" descr="+">
          <a:extLst>
            <a:ext uri="{FF2B5EF4-FFF2-40B4-BE49-F238E27FC236}">
              <a16:creationId xmlns:a16="http://schemas.microsoft.com/office/drawing/2014/main" id="{482C64B1-3509-4B5A-A27D-3C3BE1230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6" name="AutoShape 9" descr="+">
          <a:extLst>
            <a:ext uri="{FF2B5EF4-FFF2-40B4-BE49-F238E27FC236}">
              <a16:creationId xmlns:a16="http://schemas.microsoft.com/office/drawing/2014/main" id="{C979AFDB-8F13-48A9-B229-F65FBE28DF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7" name="AutoShape 10" descr="+">
          <a:extLst>
            <a:ext uri="{FF2B5EF4-FFF2-40B4-BE49-F238E27FC236}">
              <a16:creationId xmlns:a16="http://schemas.microsoft.com/office/drawing/2014/main" id="{0A4866E5-5847-46B7-8A03-EE3FA41FA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8" name="AutoShape 9" descr="+">
          <a:extLst>
            <a:ext uri="{FF2B5EF4-FFF2-40B4-BE49-F238E27FC236}">
              <a16:creationId xmlns:a16="http://schemas.microsoft.com/office/drawing/2014/main" id="{45ECA1DD-2BB7-4433-A684-ED9E0A2C4E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9" name="AutoShape 7" descr="+">
          <a:extLst>
            <a:ext uri="{FF2B5EF4-FFF2-40B4-BE49-F238E27FC236}">
              <a16:creationId xmlns:a16="http://schemas.microsoft.com/office/drawing/2014/main" id="{83203320-1004-4AF8-B285-B77C7651E7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0" name="AutoShape 10" descr="+">
          <a:extLst>
            <a:ext uri="{FF2B5EF4-FFF2-40B4-BE49-F238E27FC236}">
              <a16:creationId xmlns:a16="http://schemas.microsoft.com/office/drawing/2014/main" id="{00D41FB1-F3E0-4819-9769-194B959FAB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1" name="AutoShape 9" descr="+">
          <a:extLst>
            <a:ext uri="{FF2B5EF4-FFF2-40B4-BE49-F238E27FC236}">
              <a16:creationId xmlns:a16="http://schemas.microsoft.com/office/drawing/2014/main" id="{3DDBE39E-1F5F-428A-80C8-744148868D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2" name="AutoShape 9" descr="+">
          <a:extLst>
            <a:ext uri="{FF2B5EF4-FFF2-40B4-BE49-F238E27FC236}">
              <a16:creationId xmlns:a16="http://schemas.microsoft.com/office/drawing/2014/main" id="{7BE21A12-B5FF-42D3-8B4C-BBC47BD2C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3" name="AutoShape 10" descr="+">
          <a:extLst>
            <a:ext uri="{FF2B5EF4-FFF2-40B4-BE49-F238E27FC236}">
              <a16:creationId xmlns:a16="http://schemas.microsoft.com/office/drawing/2014/main" id="{20087EB1-1141-4FE5-B8CA-2E47A2BC5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4" name="AutoShape 9" descr="+">
          <a:extLst>
            <a:ext uri="{FF2B5EF4-FFF2-40B4-BE49-F238E27FC236}">
              <a16:creationId xmlns:a16="http://schemas.microsoft.com/office/drawing/2014/main" id="{E8BFDEE6-3828-4398-BF70-C5F7799F1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5" name="AutoShape 7" descr="+">
          <a:extLst>
            <a:ext uri="{FF2B5EF4-FFF2-40B4-BE49-F238E27FC236}">
              <a16:creationId xmlns:a16="http://schemas.microsoft.com/office/drawing/2014/main" id="{BB9A94D8-9DF5-44B1-AB41-106492D6B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6" name="AutoShape 7" descr="+">
          <a:extLst>
            <a:ext uri="{FF2B5EF4-FFF2-40B4-BE49-F238E27FC236}">
              <a16:creationId xmlns:a16="http://schemas.microsoft.com/office/drawing/2014/main" id="{CB3116D5-6C32-4CBB-AEEE-AF35B0D37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7" name="AutoShape 10" descr="+">
          <a:extLst>
            <a:ext uri="{FF2B5EF4-FFF2-40B4-BE49-F238E27FC236}">
              <a16:creationId xmlns:a16="http://schemas.microsoft.com/office/drawing/2014/main" id="{DA090230-761B-47F7-9CA0-6C7EC55C5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8" name="AutoShape 9" descr="+">
          <a:extLst>
            <a:ext uri="{FF2B5EF4-FFF2-40B4-BE49-F238E27FC236}">
              <a16:creationId xmlns:a16="http://schemas.microsoft.com/office/drawing/2014/main" id="{617CEE7F-4A2B-4CB9-952E-9E148BB4B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9" name="AutoShape 9" descr="+">
          <a:extLst>
            <a:ext uri="{FF2B5EF4-FFF2-40B4-BE49-F238E27FC236}">
              <a16:creationId xmlns:a16="http://schemas.microsoft.com/office/drawing/2014/main" id="{A654EA60-2880-4DE2-97DB-4F3C8BC1D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0" name="AutoShape 7" descr="+">
          <a:extLst>
            <a:ext uri="{FF2B5EF4-FFF2-40B4-BE49-F238E27FC236}">
              <a16:creationId xmlns:a16="http://schemas.microsoft.com/office/drawing/2014/main" id="{194E4EDF-F929-4490-A96E-097F1A46A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1" name="AutoShape 7" descr="+">
          <a:extLst>
            <a:ext uri="{FF2B5EF4-FFF2-40B4-BE49-F238E27FC236}">
              <a16:creationId xmlns:a16="http://schemas.microsoft.com/office/drawing/2014/main" id="{F467D2C6-00DC-46E8-B096-189AD71F1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2" name="AutoShape 7" descr="+">
          <a:extLst>
            <a:ext uri="{FF2B5EF4-FFF2-40B4-BE49-F238E27FC236}">
              <a16:creationId xmlns:a16="http://schemas.microsoft.com/office/drawing/2014/main" id="{32E3F5A4-5861-4CEE-85D0-A42C87B12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3" name="AutoShape 10" descr="+">
          <a:extLst>
            <a:ext uri="{FF2B5EF4-FFF2-40B4-BE49-F238E27FC236}">
              <a16:creationId xmlns:a16="http://schemas.microsoft.com/office/drawing/2014/main" id="{C8BB952A-6160-45E1-89D3-F938612E03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4" name="AutoShape 9" descr="+">
          <a:extLst>
            <a:ext uri="{FF2B5EF4-FFF2-40B4-BE49-F238E27FC236}">
              <a16:creationId xmlns:a16="http://schemas.microsoft.com/office/drawing/2014/main" id="{CDF45682-1CE7-43FB-892F-1D51313B4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5" name="AutoShape 9" descr="+">
          <a:extLst>
            <a:ext uri="{FF2B5EF4-FFF2-40B4-BE49-F238E27FC236}">
              <a16:creationId xmlns:a16="http://schemas.microsoft.com/office/drawing/2014/main" id="{C2FA5E89-114A-4008-BC6C-5E582FA7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6" name="AutoShape 10" descr="+">
          <a:extLst>
            <a:ext uri="{FF2B5EF4-FFF2-40B4-BE49-F238E27FC236}">
              <a16:creationId xmlns:a16="http://schemas.microsoft.com/office/drawing/2014/main" id="{C5B64866-63E7-4590-A782-26F9FD5C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7" name="AutoShape 9" descr="+">
          <a:extLst>
            <a:ext uri="{FF2B5EF4-FFF2-40B4-BE49-F238E27FC236}">
              <a16:creationId xmlns:a16="http://schemas.microsoft.com/office/drawing/2014/main" id="{D5BBC331-2723-4951-8789-77557843FD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8" name="AutoShape 7" descr="+">
          <a:extLst>
            <a:ext uri="{FF2B5EF4-FFF2-40B4-BE49-F238E27FC236}">
              <a16:creationId xmlns:a16="http://schemas.microsoft.com/office/drawing/2014/main" id="{81BD46D1-102B-4AF6-824E-F7D3894B82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9" name="AutoShape 10" descr="+">
          <a:extLst>
            <a:ext uri="{FF2B5EF4-FFF2-40B4-BE49-F238E27FC236}">
              <a16:creationId xmlns:a16="http://schemas.microsoft.com/office/drawing/2014/main" id="{A64AD75F-E728-46A4-8015-D179A1FF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0" name="AutoShape 9" descr="+">
          <a:extLst>
            <a:ext uri="{FF2B5EF4-FFF2-40B4-BE49-F238E27FC236}">
              <a16:creationId xmlns:a16="http://schemas.microsoft.com/office/drawing/2014/main" id="{D7A720B6-730E-4A71-A1AC-520F49BBC1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1" name="AutoShape 9" descr="+">
          <a:extLst>
            <a:ext uri="{FF2B5EF4-FFF2-40B4-BE49-F238E27FC236}">
              <a16:creationId xmlns:a16="http://schemas.microsoft.com/office/drawing/2014/main" id="{C179DD7E-8E77-4A56-B656-5C1099670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2" name="AutoShape 7" descr="+">
          <a:extLst>
            <a:ext uri="{FF2B5EF4-FFF2-40B4-BE49-F238E27FC236}">
              <a16:creationId xmlns:a16="http://schemas.microsoft.com/office/drawing/2014/main" id="{1436C736-2E47-4701-B351-3DA953F920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3" name="AutoShape 7" descr="+">
          <a:extLst>
            <a:ext uri="{FF2B5EF4-FFF2-40B4-BE49-F238E27FC236}">
              <a16:creationId xmlns:a16="http://schemas.microsoft.com/office/drawing/2014/main" id="{8A98CFE5-8A38-4628-A236-7528F03DD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4" name="AutoShape 7" descr="+">
          <a:extLst>
            <a:ext uri="{FF2B5EF4-FFF2-40B4-BE49-F238E27FC236}">
              <a16:creationId xmlns:a16="http://schemas.microsoft.com/office/drawing/2014/main" id="{912592EC-53A6-413F-BD9D-F0020CD1E6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5" name="AutoShape 10" descr="+">
          <a:extLst>
            <a:ext uri="{FF2B5EF4-FFF2-40B4-BE49-F238E27FC236}">
              <a16:creationId xmlns:a16="http://schemas.microsoft.com/office/drawing/2014/main" id="{49527E74-2E71-4593-A241-7C714E7338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6" name="AutoShape 9" descr="+">
          <a:extLst>
            <a:ext uri="{FF2B5EF4-FFF2-40B4-BE49-F238E27FC236}">
              <a16:creationId xmlns:a16="http://schemas.microsoft.com/office/drawing/2014/main" id="{A1EE56D1-58A6-4988-8158-4B9B5C573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7" name="AutoShape 9" descr="+">
          <a:extLst>
            <a:ext uri="{FF2B5EF4-FFF2-40B4-BE49-F238E27FC236}">
              <a16:creationId xmlns:a16="http://schemas.microsoft.com/office/drawing/2014/main" id="{0D100482-44A3-4465-87C4-167A1A3F0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8" name="AutoShape 10" descr="+">
          <a:extLst>
            <a:ext uri="{FF2B5EF4-FFF2-40B4-BE49-F238E27FC236}">
              <a16:creationId xmlns:a16="http://schemas.microsoft.com/office/drawing/2014/main" id="{020003A3-3CC8-4938-B748-B88177F25B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9" name="AutoShape 9" descr="+">
          <a:extLst>
            <a:ext uri="{FF2B5EF4-FFF2-40B4-BE49-F238E27FC236}">
              <a16:creationId xmlns:a16="http://schemas.microsoft.com/office/drawing/2014/main" id="{FD3C0F96-D4BD-4DE6-8264-4BAFBD8B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0" name="AutoShape 9" descr="+">
          <a:extLst>
            <a:ext uri="{FF2B5EF4-FFF2-40B4-BE49-F238E27FC236}">
              <a16:creationId xmlns:a16="http://schemas.microsoft.com/office/drawing/2014/main" id="{B3D60746-9197-4EBD-BE31-43CFB3EF5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1" name="AutoShape 10" descr="+">
          <a:extLst>
            <a:ext uri="{FF2B5EF4-FFF2-40B4-BE49-F238E27FC236}">
              <a16:creationId xmlns:a16="http://schemas.microsoft.com/office/drawing/2014/main" id="{C0ECD85E-8406-475C-9432-D3E0889EF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2" name="AutoShape 9" descr="+">
          <a:extLst>
            <a:ext uri="{FF2B5EF4-FFF2-40B4-BE49-F238E27FC236}">
              <a16:creationId xmlns:a16="http://schemas.microsoft.com/office/drawing/2014/main" id="{9A5ED94A-56D3-4D9C-A791-4B0995C5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3" name="AutoShape 7" descr="+">
          <a:extLst>
            <a:ext uri="{FF2B5EF4-FFF2-40B4-BE49-F238E27FC236}">
              <a16:creationId xmlns:a16="http://schemas.microsoft.com/office/drawing/2014/main" id="{3E4E6116-CFB7-4A44-AF37-A8B457180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4" name="AutoShape 10" descr="+">
          <a:extLst>
            <a:ext uri="{FF2B5EF4-FFF2-40B4-BE49-F238E27FC236}">
              <a16:creationId xmlns:a16="http://schemas.microsoft.com/office/drawing/2014/main" id="{3ACFF09A-F317-4DE2-96B3-A17D285429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5" name="AutoShape 9" descr="+">
          <a:extLst>
            <a:ext uri="{FF2B5EF4-FFF2-40B4-BE49-F238E27FC236}">
              <a16:creationId xmlns:a16="http://schemas.microsoft.com/office/drawing/2014/main" id="{951DEA74-8DF0-407B-8FD8-3698B9D732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6" name="AutoShape 9" descr="+">
          <a:extLst>
            <a:ext uri="{FF2B5EF4-FFF2-40B4-BE49-F238E27FC236}">
              <a16:creationId xmlns:a16="http://schemas.microsoft.com/office/drawing/2014/main" id="{B6EEBD17-F6F6-4B26-9325-B3DA9BB0F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7" name="AutoShape 10" descr="+">
          <a:extLst>
            <a:ext uri="{FF2B5EF4-FFF2-40B4-BE49-F238E27FC236}">
              <a16:creationId xmlns:a16="http://schemas.microsoft.com/office/drawing/2014/main" id="{4B3DB1F5-7CBB-48D6-947E-7339F330A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8" name="AutoShape 9" descr="+">
          <a:extLst>
            <a:ext uri="{FF2B5EF4-FFF2-40B4-BE49-F238E27FC236}">
              <a16:creationId xmlns:a16="http://schemas.microsoft.com/office/drawing/2014/main" id="{972E8095-F891-4228-84C9-F42B50E9DC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9" name="AutoShape 7" descr="+">
          <a:extLst>
            <a:ext uri="{FF2B5EF4-FFF2-40B4-BE49-F238E27FC236}">
              <a16:creationId xmlns:a16="http://schemas.microsoft.com/office/drawing/2014/main" id="{5296DCDE-C076-4649-86D0-973A371CC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0" name="AutoShape 7" descr="+">
          <a:extLst>
            <a:ext uri="{FF2B5EF4-FFF2-40B4-BE49-F238E27FC236}">
              <a16:creationId xmlns:a16="http://schemas.microsoft.com/office/drawing/2014/main" id="{81A56558-C67B-4168-B395-11398CDF2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1" name="AutoShape 10" descr="+">
          <a:extLst>
            <a:ext uri="{FF2B5EF4-FFF2-40B4-BE49-F238E27FC236}">
              <a16:creationId xmlns:a16="http://schemas.microsoft.com/office/drawing/2014/main" id="{205C5145-AF03-40A4-9C82-61DF74C29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2" name="AutoShape 9" descr="+">
          <a:extLst>
            <a:ext uri="{FF2B5EF4-FFF2-40B4-BE49-F238E27FC236}">
              <a16:creationId xmlns:a16="http://schemas.microsoft.com/office/drawing/2014/main" id="{E33D9EB3-D84A-48ED-825E-E16D0F80B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3" name="AutoShape 9" descr="+">
          <a:extLst>
            <a:ext uri="{FF2B5EF4-FFF2-40B4-BE49-F238E27FC236}">
              <a16:creationId xmlns:a16="http://schemas.microsoft.com/office/drawing/2014/main" id="{BDF71C7E-9F70-4695-9294-92824B409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4" name="AutoShape 7" descr="+">
          <a:extLst>
            <a:ext uri="{FF2B5EF4-FFF2-40B4-BE49-F238E27FC236}">
              <a16:creationId xmlns:a16="http://schemas.microsoft.com/office/drawing/2014/main" id="{AAC82C74-8652-495B-847B-89BFE661D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5" name="AutoShape 7" descr="+">
          <a:extLst>
            <a:ext uri="{FF2B5EF4-FFF2-40B4-BE49-F238E27FC236}">
              <a16:creationId xmlns:a16="http://schemas.microsoft.com/office/drawing/2014/main" id="{E445025C-4937-408B-BF0D-04862F1CB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6" name="AutoShape 7" descr="+">
          <a:extLst>
            <a:ext uri="{FF2B5EF4-FFF2-40B4-BE49-F238E27FC236}">
              <a16:creationId xmlns:a16="http://schemas.microsoft.com/office/drawing/2014/main" id="{68435BD7-C583-4908-B207-9DDC06A71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7" name="AutoShape 7" descr="+">
          <a:extLst>
            <a:ext uri="{FF2B5EF4-FFF2-40B4-BE49-F238E27FC236}">
              <a16:creationId xmlns:a16="http://schemas.microsoft.com/office/drawing/2014/main" id="{A8A262EE-603B-41A6-99EC-D91FE25E8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8" name="AutoShape 7" descr="+">
          <a:extLst>
            <a:ext uri="{FF2B5EF4-FFF2-40B4-BE49-F238E27FC236}">
              <a16:creationId xmlns:a16="http://schemas.microsoft.com/office/drawing/2014/main" id="{17642114-EFB0-4AA0-9D0A-F72B933A8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9" name="AutoShape 10" descr="+">
          <a:extLst>
            <a:ext uri="{FF2B5EF4-FFF2-40B4-BE49-F238E27FC236}">
              <a16:creationId xmlns:a16="http://schemas.microsoft.com/office/drawing/2014/main" id="{EF99CB88-51CE-4ACE-8F2C-22F9F44E8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0" name="AutoShape 9" descr="+">
          <a:extLst>
            <a:ext uri="{FF2B5EF4-FFF2-40B4-BE49-F238E27FC236}">
              <a16:creationId xmlns:a16="http://schemas.microsoft.com/office/drawing/2014/main" id="{A95E9011-0A7C-4908-9748-92643435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1" name="AutoShape 9" descr="+">
          <a:extLst>
            <a:ext uri="{FF2B5EF4-FFF2-40B4-BE49-F238E27FC236}">
              <a16:creationId xmlns:a16="http://schemas.microsoft.com/office/drawing/2014/main" id="{5E28443F-5DA6-432E-A28B-629A854E76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2" name="AutoShape 10" descr="+">
          <a:extLst>
            <a:ext uri="{FF2B5EF4-FFF2-40B4-BE49-F238E27FC236}">
              <a16:creationId xmlns:a16="http://schemas.microsoft.com/office/drawing/2014/main" id="{0159C494-72E7-4729-97CB-4B2A9864F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3" name="AutoShape 9" descr="+">
          <a:extLst>
            <a:ext uri="{FF2B5EF4-FFF2-40B4-BE49-F238E27FC236}">
              <a16:creationId xmlns:a16="http://schemas.microsoft.com/office/drawing/2014/main" id="{C0AA4D67-A041-4D7C-8A49-5044B2778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4" name="AutoShape 7" descr="+">
          <a:extLst>
            <a:ext uri="{FF2B5EF4-FFF2-40B4-BE49-F238E27FC236}">
              <a16:creationId xmlns:a16="http://schemas.microsoft.com/office/drawing/2014/main" id="{738701F0-6749-4BC9-BA7F-4338CF336A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5" name="AutoShape 10" descr="+">
          <a:extLst>
            <a:ext uri="{FF2B5EF4-FFF2-40B4-BE49-F238E27FC236}">
              <a16:creationId xmlns:a16="http://schemas.microsoft.com/office/drawing/2014/main" id="{A3E56602-C60B-40B5-812E-42B1F57D6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6" name="AutoShape 9" descr="+">
          <a:extLst>
            <a:ext uri="{FF2B5EF4-FFF2-40B4-BE49-F238E27FC236}">
              <a16:creationId xmlns:a16="http://schemas.microsoft.com/office/drawing/2014/main" id="{780AAF78-61E9-4AD4-BB1E-CE8D5315F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7" name="AutoShape 9" descr="+">
          <a:extLst>
            <a:ext uri="{FF2B5EF4-FFF2-40B4-BE49-F238E27FC236}">
              <a16:creationId xmlns:a16="http://schemas.microsoft.com/office/drawing/2014/main" id="{2254C127-A38E-4B51-8DA8-1D9C61037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8" name="AutoShape 7" descr="+">
          <a:extLst>
            <a:ext uri="{FF2B5EF4-FFF2-40B4-BE49-F238E27FC236}">
              <a16:creationId xmlns:a16="http://schemas.microsoft.com/office/drawing/2014/main" id="{E0D79233-5401-4F71-83B4-3895C5A99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9" name="AutoShape 7" descr="+">
          <a:extLst>
            <a:ext uri="{FF2B5EF4-FFF2-40B4-BE49-F238E27FC236}">
              <a16:creationId xmlns:a16="http://schemas.microsoft.com/office/drawing/2014/main" id="{9D7DBE14-C3A0-494A-AF7A-ADCDB86B1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0" name="AutoShape 7" descr="+">
          <a:extLst>
            <a:ext uri="{FF2B5EF4-FFF2-40B4-BE49-F238E27FC236}">
              <a16:creationId xmlns:a16="http://schemas.microsoft.com/office/drawing/2014/main" id="{024A7294-FF04-4E09-9E22-8FCA9597A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1" name="AutoShape 10" descr="+">
          <a:extLst>
            <a:ext uri="{FF2B5EF4-FFF2-40B4-BE49-F238E27FC236}">
              <a16:creationId xmlns:a16="http://schemas.microsoft.com/office/drawing/2014/main" id="{57A9692C-143B-4328-9F5D-6A28D36E92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2" name="AutoShape 9" descr="+">
          <a:extLst>
            <a:ext uri="{FF2B5EF4-FFF2-40B4-BE49-F238E27FC236}">
              <a16:creationId xmlns:a16="http://schemas.microsoft.com/office/drawing/2014/main" id="{8A70CA64-C04A-4EFC-8B42-74E15BB0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3" name="AutoShape 9" descr="+">
          <a:extLst>
            <a:ext uri="{FF2B5EF4-FFF2-40B4-BE49-F238E27FC236}">
              <a16:creationId xmlns:a16="http://schemas.microsoft.com/office/drawing/2014/main" id="{ECADA007-6861-43CA-86AE-9D791B342B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4" name="AutoShape 10" descr="+">
          <a:extLst>
            <a:ext uri="{FF2B5EF4-FFF2-40B4-BE49-F238E27FC236}">
              <a16:creationId xmlns:a16="http://schemas.microsoft.com/office/drawing/2014/main" id="{A6A44439-06C9-4DEC-BDD4-36DA18A40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5" name="AutoShape 9" descr="+">
          <a:extLst>
            <a:ext uri="{FF2B5EF4-FFF2-40B4-BE49-F238E27FC236}">
              <a16:creationId xmlns:a16="http://schemas.microsoft.com/office/drawing/2014/main" id="{13E58417-C6D9-43A0-8188-46B4A9D30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6" name="AutoShape 9" descr="+">
          <a:extLst>
            <a:ext uri="{FF2B5EF4-FFF2-40B4-BE49-F238E27FC236}">
              <a16:creationId xmlns:a16="http://schemas.microsoft.com/office/drawing/2014/main" id="{69971C07-12A4-4C5B-B7B4-79E4CE59C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7" name="AutoShape 10" descr="+">
          <a:extLst>
            <a:ext uri="{FF2B5EF4-FFF2-40B4-BE49-F238E27FC236}">
              <a16:creationId xmlns:a16="http://schemas.microsoft.com/office/drawing/2014/main" id="{5973C3CA-FC65-4708-A2C1-98FDCBED28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8" name="AutoShape 9" descr="+">
          <a:extLst>
            <a:ext uri="{FF2B5EF4-FFF2-40B4-BE49-F238E27FC236}">
              <a16:creationId xmlns:a16="http://schemas.microsoft.com/office/drawing/2014/main" id="{826EE2E8-7CE4-45A6-A3E2-081448594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9" name="AutoShape 7" descr="+">
          <a:extLst>
            <a:ext uri="{FF2B5EF4-FFF2-40B4-BE49-F238E27FC236}">
              <a16:creationId xmlns:a16="http://schemas.microsoft.com/office/drawing/2014/main" id="{86D32F85-F223-4027-B081-00575A3C48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0" name="AutoShape 10" descr="+">
          <a:extLst>
            <a:ext uri="{FF2B5EF4-FFF2-40B4-BE49-F238E27FC236}">
              <a16:creationId xmlns:a16="http://schemas.microsoft.com/office/drawing/2014/main" id="{57474F73-411C-420B-BEE5-92CF6DC1E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1" name="AutoShape 9" descr="+">
          <a:extLst>
            <a:ext uri="{FF2B5EF4-FFF2-40B4-BE49-F238E27FC236}">
              <a16:creationId xmlns:a16="http://schemas.microsoft.com/office/drawing/2014/main" id="{FA79D0E1-291D-4F5D-B6F1-2C6823A4A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2" name="AutoShape 9" descr="+">
          <a:extLst>
            <a:ext uri="{FF2B5EF4-FFF2-40B4-BE49-F238E27FC236}">
              <a16:creationId xmlns:a16="http://schemas.microsoft.com/office/drawing/2014/main" id="{D464F989-7C95-4EDF-9F3D-AA2B2ABFD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3" name="AutoShape 10" descr="+">
          <a:extLst>
            <a:ext uri="{FF2B5EF4-FFF2-40B4-BE49-F238E27FC236}">
              <a16:creationId xmlns:a16="http://schemas.microsoft.com/office/drawing/2014/main" id="{9E65D298-16C6-4405-8AB8-65D1206E3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4" name="AutoShape 9" descr="+">
          <a:extLst>
            <a:ext uri="{FF2B5EF4-FFF2-40B4-BE49-F238E27FC236}">
              <a16:creationId xmlns:a16="http://schemas.microsoft.com/office/drawing/2014/main" id="{CD299AD7-459B-46EB-8F0E-9A64F789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5" name="AutoShape 7" descr="+">
          <a:extLst>
            <a:ext uri="{FF2B5EF4-FFF2-40B4-BE49-F238E27FC236}">
              <a16:creationId xmlns:a16="http://schemas.microsoft.com/office/drawing/2014/main" id="{BF068A53-FFEC-4A61-83D1-2F74090DF7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6" name="AutoShape 7" descr="+">
          <a:extLst>
            <a:ext uri="{FF2B5EF4-FFF2-40B4-BE49-F238E27FC236}">
              <a16:creationId xmlns:a16="http://schemas.microsoft.com/office/drawing/2014/main" id="{3FFFDCBB-EC4D-4C97-8532-A10B82803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7" name="AutoShape 10" descr="+">
          <a:extLst>
            <a:ext uri="{FF2B5EF4-FFF2-40B4-BE49-F238E27FC236}">
              <a16:creationId xmlns:a16="http://schemas.microsoft.com/office/drawing/2014/main" id="{8A224CD2-90DE-412B-8C6E-60BBA52AA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8" name="AutoShape 9" descr="+">
          <a:extLst>
            <a:ext uri="{FF2B5EF4-FFF2-40B4-BE49-F238E27FC236}">
              <a16:creationId xmlns:a16="http://schemas.microsoft.com/office/drawing/2014/main" id="{DB8094CE-FF5C-4298-A092-A913B87BB3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9" name="AutoShape 9" descr="+">
          <a:extLst>
            <a:ext uri="{FF2B5EF4-FFF2-40B4-BE49-F238E27FC236}">
              <a16:creationId xmlns:a16="http://schemas.microsoft.com/office/drawing/2014/main" id="{7E5623C0-3D19-48D8-91F9-ACA0B546B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0" name="AutoShape 7" descr="+">
          <a:extLst>
            <a:ext uri="{FF2B5EF4-FFF2-40B4-BE49-F238E27FC236}">
              <a16:creationId xmlns:a16="http://schemas.microsoft.com/office/drawing/2014/main" id="{F8B69FD0-E221-44EF-892C-A2869187FD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1" name="AutoShape 7" descr="+">
          <a:extLst>
            <a:ext uri="{FF2B5EF4-FFF2-40B4-BE49-F238E27FC236}">
              <a16:creationId xmlns:a16="http://schemas.microsoft.com/office/drawing/2014/main" id="{5CC2105E-69E9-41BE-9711-60DE9D98A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2" name="AutoShape 7" descr="+">
          <a:extLst>
            <a:ext uri="{FF2B5EF4-FFF2-40B4-BE49-F238E27FC236}">
              <a16:creationId xmlns:a16="http://schemas.microsoft.com/office/drawing/2014/main" id="{9B9F760E-8FFC-43AE-80D6-40D6C6C64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3" name="AutoShape 7" descr="+">
          <a:extLst>
            <a:ext uri="{FF2B5EF4-FFF2-40B4-BE49-F238E27FC236}">
              <a16:creationId xmlns:a16="http://schemas.microsoft.com/office/drawing/2014/main" id="{4B0DCEE9-5CD6-444B-8570-DA68E2D68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4" name="AutoShape 7" descr="+">
          <a:extLst>
            <a:ext uri="{FF2B5EF4-FFF2-40B4-BE49-F238E27FC236}">
              <a16:creationId xmlns:a16="http://schemas.microsoft.com/office/drawing/2014/main" id="{AC7157DA-1125-4ABF-9A8A-C0B3AFB1A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5" name="AutoShape 10" descr="+">
          <a:extLst>
            <a:ext uri="{FF2B5EF4-FFF2-40B4-BE49-F238E27FC236}">
              <a16:creationId xmlns:a16="http://schemas.microsoft.com/office/drawing/2014/main" id="{2691ADA3-0F14-49CD-BD03-4FFBD2499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6" name="AutoShape 9" descr="+">
          <a:extLst>
            <a:ext uri="{FF2B5EF4-FFF2-40B4-BE49-F238E27FC236}">
              <a16:creationId xmlns:a16="http://schemas.microsoft.com/office/drawing/2014/main" id="{73A0F7C3-1159-4F44-AE78-76FB9665C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7" name="AutoShape 9" descr="+">
          <a:extLst>
            <a:ext uri="{FF2B5EF4-FFF2-40B4-BE49-F238E27FC236}">
              <a16:creationId xmlns:a16="http://schemas.microsoft.com/office/drawing/2014/main" id="{BF9FA754-55D4-4674-A495-1F67A3629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8" name="AutoShape 10" descr="+">
          <a:extLst>
            <a:ext uri="{FF2B5EF4-FFF2-40B4-BE49-F238E27FC236}">
              <a16:creationId xmlns:a16="http://schemas.microsoft.com/office/drawing/2014/main" id="{C32E3B06-E8C3-45C5-8188-47591AA525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9" name="AutoShape 9" descr="+">
          <a:extLst>
            <a:ext uri="{FF2B5EF4-FFF2-40B4-BE49-F238E27FC236}">
              <a16:creationId xmlns:a16="http://schemas.microsoft.com/office/drawing/2014/main" id="{B86E2A86-6CA4-4A1F-BB80-A575F437AD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0" name="AutoShape 7" descr="+">
          <a:extLst>
            <a:ext uri="{FF2B5EF4-FFF2-40B4-BE49-F238E27FC236}">
              <a16:creationId xmlns:a16="http://schemas.microsoft.com/office/drawing/2014/main" id="{1EDB92A0-7745-4470-A96A-99E64924C9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1" name="AutoShape 7" descr="+">
          <a:extLst>
            <a:ext uri="{FF2B5EF4-FFF2-40B4-BE49-F238E27FC236}">
              <a16:creationId xmlns:a16="http://schemas.microsoft.com/office/drawing/2014/main" id="{17FE0009-CF10-44D2-B1B6-7D826AE6F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2" name="AutoShape 7" descr="+">
          <a:extLst>
            <a:ext uri="{FF2B5EF4-FFF2-40B4-BE49-F238E27FC236}">
              <a16:creationId xmlns:a16="http://schemas.microsoft.com/office/drawing/2014/main" id="{1DBD0A36-4E10-4CCD-83E5-A0532BAFC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3" name="AutoShape 7" descr="+">
          <a:extLst>
            <a:ext uri="{FF2B5EF4-FFF2-40B4-BE49-F238E27FC236}">
              <a16:creationId xmlns:a16="http://schemas.microsoft.com/office/drawing/2014/main" id="{65EF9147-C21B-4335-A22D-3734E6FAB0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4" name="AutoShape 7" descr="+">
          <a:extLst>
            <a:ext uri="{FF2B5EF4-FFF2-40B4-BE49-F238E27FC236}">
              <a16:creationId xmlns:a16="http://schemas.microsoft.com/office/drawing/2014/main" id="{EB8BC3E9-BA7F-4166-9F1C-1E1DDEA52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5" name="AutoShape 7" descr="+">
          <a:extLst>
            <a:ext uri="{FF2B5EF4-FFF2-40B4-BE49-F238E27FC236}">
              <a16:creationId xmlns:a16="http://schemas.microsoft.com/office/drawing/2014/main" id="{4A051594-CCC6-4734-9CA0-767C61A7B7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6" name="AutoShape 9" descr="+">
          <a:extLst>
            <a:ext uri="{FF2B5EF4-FFF2-40B4-BE49-F238E27FC236}">
              <a16:creationId xmlns:a16="http://schemas.microsoft.com/office/drawing/2014/main" id="{321F4E7D-8F30-4363-82FA-B3DE7E73C9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7" name="AutoShape 10" descr="+">
          <a:extLst>
            <a:ext uri="{FF2B5EF4-FFF2-40B4-BE49-F238E27FC236}">
              <a16:creationId xmlns:a16="http://schemas.microsoft.com/office/drawing/2014/main" id="{55D7D33F-454B-403C-9B6C-F16AE4EC29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8" name="AutoShape 9" descr="+">
          <a:extLst>
            <a:ext uri="{FF2B5EF4-FFF2-40B4-BE49-F238E27FC236}">
              <a16:creationId xmlns:a16="http://schemas.microsoft.com/office/drawing/2014/main" id="{588F55D5-47E9-478A-BE4C-73CBAA18D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9" name="AutoShape 9" descr="+">
          <a:extLst>
            <a:ext uri="{FF2B5EF4-FFF2-40B4-BE49-F238E27FC236}">
              <a16:creationId xmlns:a16="http://schemas.microsoft.com/office/drawing/2014/main" id="{6241DDDF-E7B4-45D2-9410-F75DFC0A6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0" name="AutoShape 7" descr="+">
          <a:extLst>
            <a:ext uri="{FF2B5EF4-FFF2-40B4-BE49-F238E27FC236}">
              <a16:creationId xmlns:a16="http://schemas.microsoft.com/office/drawing/2014/main" id="{CD8BA498-E566-4D66-8564-503CB09D0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1" name="AutoShape 7" descr="+">
          <a:extLst>
            <a:ext uri="{FF2B5EF4-FFF2-40B4-BE49-F238E27FC236}">
              <a16:creationId xmlns:a16="http://schemas.microsoft.com/office/drawing/2014/main" id="{A97A3F60-D44C-43D4-BFD9-4A4E475B1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2" name="AutoShape 7" descr="+">
          <a:extLst>
            <a:ext uri="{FF2B5EF4-FFF2-40B4-BE49-F238E27FC236}">
              <a16:creationId xmlns:a16="http://schemas.microsoft.com/office/drawing/2014/main" id="{82A894BF-17EE-464C-9951-67288D2FD4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3" name="AutoShape 10" descr="+">
          <a:extLst>
            <a:ext uri="{FF2B5EF4-FFF2-40B4-BE49-F238E27FC236}">
              <a16:creationId xmlns:a16="http://schemas.microsoft.com/office/drawing/2014/main" id="{68FD6EE3-B6F0-4582-9CAD-2A43BAF53E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4" name="AutoShape 7" descr="+">
          <a:extLst>
            <a:ext uri="{FF2B5EF4-FFF2-40B4-BE49-F238E27FC236}">
              <a16:creationId xmlns:a16="http://schemas.microsoft.com/office/drawing/2014/main" id="{BD43DB9E-44D3-4F0D-9163-729584CA01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5" name="AutoShape 10" descr="+">
          <a:extLst>
            <a:ext uri="{FF2B5EF4-FFF2-40B4-BE49-F238E27FC236}">
              <a16:creationId xmlns:a16="http://schemas.microsoft.com/office/drawing/2014/main" id="{092BE204-BD13-4A69-B81B-A21040C368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6" name="AutoShape 9" descr="+">
          <a:extLst>
            <a:ext uri="{FF2B5EF4-FFF2-40B4-BE49-F238E27FC236}">
              <a16:creationId xmlns:a16="http://schemas.microsoft.com/office/drawing/2014/main" id="{65958EA8-765F-4E8B-B36D-90388BB321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7" name="AutoShape 9" descr="+">
          <a:extLst>
            <a:ext uri="{FF2B5EF4-FFF2-40B4-BE49-F238E27FC236}">
              <a16:creationId xmlns:a16="http://schemas.microsoft.com/office/drawing/2014/main" id="{EF31A1EC-F0BD-4597-B515-32245096A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8" name="AutoShape 10" descr="+">
          <a:extLst>
            <a:ext uri="{FF2B5EF4-FFF2-40B4-BE49-F238E27FC236}">
              <a16:creationId xmlns:a16="http://schemas.microsoft.com/office/drawing/2014/main" id="{1F5C0A4F-AE34-4FB4-9349-5D8195D186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9" name="AutoShape 9" descr="+">
          <a:extLst>
            <a:ext uri="{FF2B5EF4-FFF2-40B4-BE49-F238E27FC236}">
              <a16:creationId xmlns:a16="http://schemas.microsoft.com/office/drawing/2014/main" id="{41FDFBD0-BBF9-48BF-B27E-D19E3EB261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0" name="AutoShape 9" descr="+">
          <a:extLst>
            <a:ext uri="{FF2B5EF4-FFF2-40B4-BE49-F238E27FC236}">
              <a16:creationId xmlns:a16="http://schemas.microsoft.com/office/drawing/2014/main" id="{10C6027E-38D5-4670-81B6-CDD6DE047F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1" name="AutoShape 10" descr="+">
          <a:extLst>
            <a:ext uri="{FF2B5EF4-FFF2-40B4-BE49-F238E27FC236}">
              <a16:creationId xmlns:a16="http://schemas.microsoft.com/office/drawing/2014/main" id="{59CD3C73-16F5-40C8-AFC5-34D4DE10F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2" name="AutoShape 9" descr="+">
          <a:extLst>
            <a:ext uri="{FF2B5EF4-FFF2-40B4-BE49-F238E27FC236}">
              <a16:creationId xmlns:a16="http://schemas.microsoft.com/office/drawing/2014/main" id="{A2F5DFB6-11F3-4D90-8C40-5D4560A64D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3" name="AutoShape 7" descr="+">
          <a:extLst>
            <a:ext uri="{FF2B5EF4-FFF2-40B4-BE49-F238E27FC236}">
              <a16:creationId xmlns:a16="http://schemas.microsoft.com/office/drawing/2014/main" id="{1DFA9CB2-93E9-4805-8382-3EBAAA842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4" name="AutoShape 10" descr="+">
          <a:extLst>
            <a:ext uri="{FF2B5EF4-FFF2-40B4-BE49-F238E27FC236}">
              <a16:creationId xmlns:a16="http://schemas.microsoft.com/office/drawing/2014/main" id="{F7072CD7-95A3-4948-A27D-51373B4E3B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5" name="AutoShape 9" descr="+">
          <a:extLst>
            <a:ext uri="{FF2B5EF4-FFF2-40B4-BE49-F238E27FC236}">
              <a16:creationId xmlns:a16="http://schemas.microsoft.com/office/drawing/2014/main" id="{7D1DF1B4-E82F-458B-A994-FA6DD6619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6" name="AutoShape 9" descr="+">
          <a:extLst>
            <a:ext uri="{FF2B5EF4-FFF2-40B4-BE49-F238E27FC236}">
              <a16:creationId xmlns:a16="http://schemas.microsoft.com/office/drawing/2014/main" id="{52B1AAF6-A1A1-4825-9C4D-F367911BD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7" name="AutoShape 10" descr="+">
          <a:extLst>
            <a:ext uri="{FF2B5EF4-FFF2-40B4-BE49-F238E27FC236}">
              <a16:creationId xmlns:a16="http://schemas.microsoft.com/office/drawing/2014/main" id="{15BC6CB1-418C-4727-B094-D6269B72D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8" name="AutoShape 9" descr="+">
          <a:extLst>
            <a:ext uri="{FF2B5EF4-FFF2-40B4-BE49-F238E27FC236}">
              <a16:creationId xmlns:a16="http://schemas.microsoft.com/office/drawing/2014/main" id="{AC72F81A-174D-40F4-819C-477278023B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9" name="AutoShape 7" descr="+">
          <a:extLst>
            <a:ext uri="{FF2B5EF4-FFF2-40B4-BE49-F238E27FC236}">
              <a16:creationId xmlns:a16="http://schemas.microsoft.com/office/drawing/2014/main" id="{0FBE9537-F629-4315-8FB4-AE0B5FCF7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0" name="AutoShape 7" descr="+">
          <a:extLst>
            <a:ext uri="{FF2B5EF4-FFF2-40B4-BE49-F238E27FC236}">
              <a16:creationId xmlns:a16="http://schemas.microsoft.com/office/drawing/2014/main" id="{CA1D2DE1-7E29-4717-92B6-CCEE6BB5D2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1" name="AutoShape 10" descr="+">
          <a:extLst>
            <a:ext uri="{FF2B5EF4-FFF2-40B4-BE49-F238E27FC236}">
              <a16:creationId xmlns:a16="http://schemas.microsoft.com/office/drawing/2014/main" id="{A9DF38D1-301A-4CFE-B250-86036289B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2" name="AutoShape 9" descr="+">
          <a:extLst>
            <a:ext uri="{FF2B5EF4-FFF2-40B4-BE49-F238E27FC236}">
              <a16:creationId xmlns:a16="http://schemas.microsoft.com/office/drawing/2014/main" id="{28ADDB23-024C-43F6-97FA-77259607E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3" name="AutoShape 9" descr="+">
          <a:extLst>
            <a:ext uri="{FF2B5EF4-FFF2-40B4-BE49-F238E27FC236}">
              <a16:creationId xmlns:a16="http://schemas.microsoft.com/office/drawing/2014/main" id="{16FA1798-9D25-446C-AEDD-8CAEAE1AFF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4" name="AutoShape 7" descr="+">
          <a:extLst>
            <a:ext uri="{FF2B5EF4-FFF2-40B4-BE49-F238E27FC236}">
              <a16:creationId xmlns:a16="http://schemas.microsoft.com/office/drawing/2014/main" id="{F79C6B10-0FCD-41B8-8D8C-FCDE4F6470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5" name="AutoShape 7" descr="+">
          <a:extLst>
            <a:ext uri="{FF2B5EF4-FFF2-40B4-BE49-F238E27FC236}">
              <a16:creationId xmlns:a16="http://schemas.microsoft.com/office/drawing/2014/main" id="{75115A43-0862-4789-83EA-5042D11174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6" name="AutoShape 7" descr="+">
          <a:extLst>
            <a:ext uri="{FF2B5EF4-FFF2-40B4-BE49-F238E27FC236}">
              <a16:creationId xmlns:a16="http://schemas.microsoft.com/office/drawing/2014/main" id="{61E676BB-DE0B-4BC3-BA9A-BEDE5EB4A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7" name="AutoShape 10" descr="+">
          <a:extLst>
            <a:ext uri="{FF2B5EF4-FFF2-40B4-BE49-F238E27FC236}">
              <a16:creationId xmlns:a16="http://schemas.microsoft.com/office/drawing/2014/main" id="{9052497E-9961-49D5-8A46-F0CCD8719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8" name="AutoShape 9" descr="+">
          <a:extLst>
            <a:ext uri="{FF2B5EF4-FFF2-40B4-BE49-F238E27FC236}">
              <a16:creationId xmlns:a16="http://schemas.microsoft.com/office/drawing/2014/main" id="{12741AD3-CA79-4B35-A61E-F091DE1B51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9" name="AutoShape 9" descr="+">
          <a:extLst>
            <a:ext uri="{FF2B5EF4-FFF2-40B4-BE49-F238E27FC236}">
              <a16:creationId xmlns:a16="http://schemas.microsoft.com/office/drawing/2014/main" id="{89191CC7-1C27-48AD-A53D-45BE4EE46F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0" name="AutoShape 10" descr="+">
          <a:extLst>
            <a:ext uri="{FF2B5EF4-FFF2-40B4-BE49-F238E27FC236}">
              <a16:creationId xmlns:a16="http://schemas.microsoft.com/office/drawing/2014/main" id="{40CBD758-15CC-4DE9-8D98-9569E167D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1" name="AutoShape 9" descr="+">
          <a:extLst>
            <a:ext uri="{FF2B5EF4-FFF2-40B4-BE49-F238E27FC236}">
              <a16:creationId xmlns:a16="http://schemas.microsoft.com/office/drawing/2014/main" id="{679203C2-0288-49C7-8570-A464FF5721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2" name="AutoShape 7" descr="+">
          <a:extLst>
            <a:ext uri="{FF2B5EF4-FFF2-40B4-BE49-F238E27FC236}">
              <a16:creationId xmlns:a16="http://schemas.microsoft.com/office/drawing/2014/main" id="{3ADD6702-B3FF-4E1B-9F20-3ECA99160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3" name="AutoShape 10" descr="+">
          <a:extLst>
            <a:ext uri="{FF2B5EF4-FFF2-40B4-BE49-F238E27FC236}">
              <a16:creationId xmlns:a16="http://schemas.microsoft.com/office/drawing/2014/main" id="{6505FE49-5812-4F5F-B8FA-C69AF9A06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4" name="AutoShape 9" descr="+">
          <a:extLst>
            <a:ext uri="{FF2B5EF4-FFF2-40B4-BE49-F238E27FC236}">
              <a16:creationId xmlns:a16="http://schemas.microsoft.com/office/drawing/2014/main" id="{304148BF-43BE-4ADC-BDF9-11C19874D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5" name="AutoShape 9" descr="+">
          <a:extLst>
            <a:ext uri="{FF2B5EF4-FFF2-40B4-BE49-F238E27FC236}">
              <a16:creationId xmlns:a16="http://schemas.microsoft.com/office/drawing/2014/main" id="{553E930B-A293-4F0B-8445-E07788E7CA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6" name="AutoShape 7" descr="+">
          <a:extLst>
            <a:ext uri="{FF2B5EF4-FFF2-40B4-BE49-F238E27FC236}">
              <a16:creationId xmlns:a16="http://schemas.microsoft.com/office/drawing/2014/main" id="{EA95F001-8BF7-4E64-A9E2-C0DDE071C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7" name="AutoShape 7" descr="+">
          <a:extLst>
            <a:ext uri="{FF2B5EF4-FFF2-40B4-BE49-F238E27FC236}">
              <a16:creationId xmlns:a16="http://schemas.microsoft.com/office/drawing/2014/main" id="{1F10A0B4-39E6-463A-AE81-2D5A4B5AB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8" name="AutoShape 7" descr="+">
          <a:extLst>
            <a:ext uri="{FF2B5EF4-FFF2-40B4-BE49-F238E27FC236}">
              <a16:creationId xmlns:a16="http://schemas.microsoft.com/office/drawing/2014/main" id="{969C2E55-8C4A-45F4-A0BB-704FEA2CF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9" name="AutoShape 10" descr="+">
          <a:extLst>
            <a:ext uri="{FF2B5EF4-FFF2-40B4-BE49-F238E27FC236}">
              <a16:creationId xmlns:a16="http://schemas.microsoft.com/office/drawing/2014/main" id="{993E4B6C-CB2D-41A8-AAAB-325AE3B3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0" name="AutoShape 9" descr="+">
          <a:extLst>
            <a:ext uri="{FF2B5EF4-FFF2-40B4-BE49-F238E27FC236}">
              <a16:creationId xmlns:a16="http://schemas.microsoft.com/office/drawing/2014/main" id="{9F67DD0F-E657-4280-A8AC-DCCA04AAF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1" name="AutoShape 9" descr="+">
          <a:extLst>
            <a:ext uri="{FF2B5EF4-FFF2-40B4-BE49-F238E27FC236}">
              <a16:creationId xmlns:a16="http://schemas.microsoft.com/office/drawing/2014/main" id="{192E73DA-F42D-47A0-8812-048213AC8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2" name="AutoShape 10" descr="+">
          <a:extLst>
            <a:ext uri="{FF2B5EF4-FFF2-40B4-BE49-F238E27FC236}">
              <a16:creationId xmlns:a16="http://schemas.microsoft.com/office/drawing/2014/main" id="{8BF57000-7855-40BA-88D4-F5C30108C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3" name="AutoShape 9" descr="+">
          <a:extLst>
            <a:ext uri="{FF2B5EF4-FFF2-40B4-BE49-F238E27FC236}">
              <a16:creationId xmlns:a16="http://schemas.microsoft.com/office/drawing/2014/main" id="{9FFC80AE-A077-49B5-B05D-7FAE51D859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4" name="AutoShape 9" descr="+">
          <a:extLst>
            <a:ext uri="{FF2B5EF4-FFF2-40B4-BE49-F238E27FC236}">
              <a16:creationId xmlns:a16="http://schemas.microsoft.com/office/drawing/2014/main" id="{922FBADD-FC61-44C1-A7F2-5FC698BDE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5" name="AutoShape 10" descr="+">
          <a:extLst>
            <a:ext uri="{FF2B5EF4-FFF2-40B4-BE49-F238E27FC236}">
              <a16:creationId xmlns:a16="http://schemas.microsoft.com/office/drawing/2014/main" id="{120D1E27-0F2B-494A-B752-70C831672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6" name="AutoShape 9" descr="+">
          <a:extLst>
            <a:ext uri="{FF2B5EF4-FFF2-40B4-BE49-F238E27FC236}">
              <a16:creationId xmlns:a16="http://schemas.microsoft.com/office/drawing/2014/main" id="{05D0C56E-890A-4684-8FF8-081514BD44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7" name="AutoShape 7" descr="+">
          <a:extLst>
            <a:ext uri="{FF2B5EF4-FFF2-40B4-BE49-F238E27FC236}">
              <a16:creationId xmlns:a16="http://schemas.microsoft.com/office/drawing/2014/main" id="{1DDCF161-1B46-4208-A6DF-7BF91BA16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8" name="AutoShape 10" descr="+">
          <a:extLst>
            <a:ext uri="{FF2B5EF4-FFF2-40B4-BE49-F238E27FC236}">
              <a16:creationId xmlns:a16="http://schemas.microsoft.com/office/drawing/2014/main" id="{F27A4428-42AA-48C2-82FE-720F7CF56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9" name="AutoShape 9" descr="+">
          <a:extLst>
            <a:ext uri="{FF2B5EF4-FFF2-40B4-BE49-F238E27FC236}">
              <a16:creationId xmlns:a16="http://schemas.microsoft.com/office/drawing/2014/main" id="{EBF15EB7-0510-4E8C-9F25-3672D9ACEE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0" name="AutoShape 9" descr="+">
          <a:extLst>
            <a:ext uri="{FF2B5EF4-FFF2-40B4-BE49-F238E27FC236}">
              <a16:creationId xmlns:a16="http://schemas.microsoft.com/office/drawing/2014/main" id="{A1AB1981-84DD-4945-BF43-25458C1A3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1" name="AutoShape 10" descr="+">
          <a:extLst>
            <a:ext uri="{FF2B5EF4-FFF2-40B4-BE49-F238E27FC236}">
              <a16:creationId xmlns:a16="http://schemas.microsoft.com/office/drawing/2014/main" id="{08842241-32CF-4E7D-8BD5-8F166C39A6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2" name="AutoShape 9" descr="+">
          <a:extLst>
            <a:ext uri="{FF2B5EF4-FFF2-40B4-BE49-F238E27FC236}">
              <a16:creationId xmlns:a16="http://schemas.microsoft.com/office/drawing/2014/main" id="{BE691677-2973-4668-82C3-5A5F4DF30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3" name="AutoShape 7" descr="+">
          <a:extLst>
            <a:ext uri="{FF2B5EF4-FFF2-40B4-BE49-F238E27FC236}">
              <a16:creationId xmlns:a16="http://schemas.microsoft.com/office/drawing/2014/main" id="{5E2EBA20-6B1F-40C6-ACE3-CC8A88E21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4" name="AutoShape 7" descr="+">
          <a:extLst>
            <a:ext uri="{FF2B5EF4-FFF2-40B4-BE49-F238E27FC236}">
              <a16:creationId xmlns:a16="http://schemas.microsoft.com/office/drawing/2014/main" id="{862DB952-A9E3-4038-90FA-BDFEE326E4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5" name="AutoShape 10" descr="+">
          <a:extLst>
            <a:ext uri="{FF2B5EF4-FFF2-40B4-BE49-F238E27FC236}">
              <a16:creationId xmlns:a16="http://schemas.microsoft.com/office/drawing/2014/main" id="{49CBEB6A-6FA8-4109-8A33-B1D6A25DB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6" name="AutoShape 9" descr="+">
          <a:extLst>
            <a:ext uri="{FF2B5EF4-FFF2-40B4-BE49-F238E27FC236}">
              <a16:creationId xmlns:a16="http://schemas.microsoft.com/office/drawing/2014/main" id="{33F187CE-2246-4D57-9AC2-99187F734F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7" name="AutoShape 9" descr="+">
          <a:extLst>
            <a:ext uri="{FF2B5EF4-FFF2-40B4-BE49-F238E27FC236}">
              <a16:creationId xmlns:a16="http://schemas.microsoft.com/office/drawing/2014/main" id="{7D659FDB-5DDE-45CE-B36C-E5ADEE2C6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8" name="AutoShape 7" descr="+">
          <a:extLst>
            <a:ext uri="{FF2B5EF4-FFF2-40B4-BE49-F238E27FC236}">
              <a16:creationId xmlns:a16="http://schemas.microsoft.com/office/drawing/2014/main" id="{D60A0DCB-9903-4035-9068-0BB095982B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9" name="AutoShape 7" descr="+">
          <a:extLst>
            <a:ext uri="{FF2B5EF4-FFF2-40B4-BE49-F238E27FC236}">
              <a16:creationId xmlns:a16="http://schemas.microsoft.com/office/drawing/2014/main" id="{D533D083-28F7-477F-AD3F-FE788C899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0" name="AutoShape 7" descr="+">
          <a:extLst>
            <a:ext uri="{FF2B5EF4-FFF2-40B4-BE49-F238E27FC236}">
              <a16:creationId xmlns:a16="http://schemas.microsoft.com/office/drawing/2014/main" id="{3DCAD32D-9FB1-43BA-9931-08E234531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81" name="AutoShape 7" descr="+">
          <a:extLst>
            <a:ext uri="{FF2B5EF4-FFF2-40B4-BE49-F238E27FC236}">
              <a16:creationId xmlns:a16="http://schemas.microsoft.com/office/drawing/2014/main" id="{E22D9A1A-F324-40A4-B29E-D5769494A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2" name="AutoShape 7" descr="+">
          <a:extLst>
            <a:ext uri="{FF2B5EF4-FFF2-40B4-BE49-F238E27FC236}">
              <a16:creationId xmlns:a16="http://schemas.microsoft.com/office/drawing/2014/main" id="{3462CE24-0F6A-40D7-A472-66C2BBF1DC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3" name="AutoShape 10" descr="+">
          <a:extLst>
            <a:ext uri="{FF2B5EF4-FFF2-40B4-BE49-F238E27FC236}">
              <a16:creationId xmlns:a16="http://schemas.microsoft.com/office/drawing/2014/main" id="{15AFCD6D-C548-4885-8564-31A88196DF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4" name="AutoShape 9" descr="+">
          <a:extLst>
            <a:ext uri="{FF2B5EF4-FFF2-40B4-BE49-F238E27FC236}">
              <a16:creationId xmlns:a16="http://schemas.microsoft.com/office/drawing/2014/main" id="{0A5FFE55-35AF-4DF2-AE32-F3465120D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5" name="AutoShape 9" descr="+">
          <a:extLst>
            <a:ext uri="{FF2B5EF4-FFF2-40B4-BE49-F238E27FC236}">
              <a16:creationId xmlns:a16="http://schemas.microsoft.com/office/drawing/2014/main" id="{5609EB5F-85AD-466D-A0FF-597CDB670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6" name="AutoShape 10" descr="+">
          <a:extLst>
            <a:ext uri="{FF2B5EF4-FFF2-40B4-BE49-F238E27FC236}">
              <a16:creationId xmlns:a16="http://schemas.microsoft.com/office/drawing/2014/main" id="{73741ACF-DC9E-4883-87AF-77943D75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7" name="AutoShape 9" descr="+">
          <a:extLst>
            <a:ext uri="{FF2B5EF4-FFF2-40B4-BE49-F238E27FC236}">
              <a16:creationId xmlns:a16="http://schemas.microsoft.com/office/drawing/2014/main" id="{892545E9-92B2-4BCC-A6C8-B35B1D738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8" name="AutoShape 7" descr="+">
          <a:extLst>
            <a:ext uri="{FF2B5EF4-FFF2-40B4-BE49-F238E27FC236}">
              <a16:creationId xmlns:a16="http://schemas.microsoft.com/office/drawing/2014/main" id="{117EBC26-56DC-4A25-A1B5-69756AF323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9" name="AutoShape 10" descr="+">
          <a:extLst>
            <a:ext uri="{FF2B5EF4-FFF2-40B4-BE49-F238E27FC236}">
              <a16:creationId xmlns:a16="http://schemas.microsoft.com/office/drawing/2014/main" id="{8E94360C-1644-4AF3-B78C-9DC96D916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0" name="AutoShape 9" descr="+">
          <a:extLst>
            <a:ext uri="{FF2B5EF4-FFF2-40B4-BE49-F238E27FC236}">
              <a16:creationId xmlns:a16="http://schemas.microsoft.com/office/drawing/2014/main" id="{604849A1-99AB-4E8F-98B6-53F23BE48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1" name="AutoShape 9" descr="+">
          <a:extLst>
            <a:ext uri="{FF2B5EF4-FFF2-40B4-BE49-F238E27FC236}">
              <a16:creationId xmlns:a16="http://schemas.microsoft.com/office/drawing/2014/main" id="{E62723B7-C982-4AAB-8B29-B1C2CCB2C0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2" name="AutoShape 7" descr="+">
          <a:extLst>
            <a:ext uri="{FF2B5EF4-FFF2-40B4-BE49-F238E27FC236}">
              <a16:creationId xmlns:a16="http://schemas.microsoft.com/office/drawing/2014/main" id="{33B70EE7-A0A6-4883-9BD7-8C6802013A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3" name="AutoShape 7" descr="+">
          <a:extLst>
            <a:ext uri="{FF2B5EF4-FFF2-40B4-BE49-F238E27FC236}">
              <a16:creationId xmlns:a16="http://schemas.microsoft.com/office/drawing/2014/main" id="{65EA12B6-B677-4F0E-A7FA-75E02947C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4" name="AutoShape 7" descr="+">
          <a:extLst>
            <a:ext uri="{FF2B5EF4-FFF2-40B4-BE49-F238E27FC236}">
              <a16:creationId xmlns:a16="http://schemas.microsoft.com/office/drawing/2014/main" id="{816F39BA-D73B-4E5A-8E39-2F7A4AD58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5" name="AutoShape 10" descr="+">
          <a:extLst>
            <a:ext uri="{FF2B5EF4-FFF2-40B4-BE49-F238E27FC236}">
              <a16:creationId xmlns:a16="http://schemas.microsoft.com/office/drawing/2014/main" id="{959E914F-B135-4C3E-9281-9CD9CCAD1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6" name="AutoShape 9" descr="+">
          <a:extLst>
            <a:ext uri="{FF2B5EF4-FFF2-40B4-BE49-F238E27FC236}">
              <a16:creationId xmlns:a16="http://schemas.microsoft.com/office/drawing/2014/main" id="{2265DE21-33B1-4641-BE9B-70A8E7DAA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7" name="AutoShape 9" descr="+">
          <a:extLst>
            <a:ext uri="{FF2B5EF4-FFF2-40B4-BE49-F238E27FC236}">
              <a16:creationId xmlns:a16="http://schemas.microsoft.com/office/drawing/2014/main" id="{F4ED4367-433F-4C5E-B165-053EE0AA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8" name="AutoShape 10" descr="+">
          <a:extLst>
            <a:ext uri="{FF2B5EF4-FFF2-40B4-BE49-F238E27FC236}">
              <a16:creationId xmlns:a16="http://schemas.microsoft.com/office/drawing/2014/main" id="{16860613-B8F0-41E9-A3A7-FA44A2F68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9" name="AutoShape 9" descr="+">
          <a:extLst>
            <a:ext uri="{FF2B5EF4-FFF2-40B4-BE49-F238E27FC236}">
              <a16:creationId xmlns:a16="http://schemas.microsoft.com/office/drawing/2014/main" id="{820BE082-89CD-4F75-8687-0358FA0E80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0" name="AutoShape 9" descr="+">
          <a:extLst>
            <a:ext uri="{FF2B5EF4-FFF2-40B4-BE49-F238E27FC236}">
              <a16:creationId xmlns:a16="http://schemas.microsoft.com/office/drawing/2014/main" id="{1BC5D330-56E8-4C1D-A6A7-78ACC7EB7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1" name="AutoShape 10" descr="+">
          <a:extLst>
            <a:ext uri="{FF2B5EF4-FFF2-40B4-BE49-F238E27FC236}">
              <a16:creationId xmlns:a16="http://schemas.microsoft.com/office/drawing/2014/main" id="{9E258567-1ADE-4530-B504-421A268F04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2" name="AutoShape 9" descr="+">
          <a:extLst>
            <a:ext uri="{FF2B5EF4-FFF2-40B4-BE49-F238E27FC236}">
              <a16:creationId xmlns:a16="http://schemas.microsoft.com/office/drawing/2014/main" id="{1B37BEAB-383D-402A-B9AA-E7A4A85AD4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3" name="AutoShape 7" descr="+">
          <a:extLst>
            <a:ext uri="{FF2B5EF4-FFF2-40B4-BE49-F238E27FC236}">
              <a16:creationId xmlns:a16="http://schemas.microsoft.com/office/drawing/2014/main" id="{42ECD83A-9BDB-4751-A56F-0902B623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4" name="AutoShape 10" descr="+">
          <a:extLst>
            <a:ext uri="{FF2B5EF4-FFF2-40B4-BE49-F238E27FC236}">
              <a16:creationId xmlns:a16="http://schemas.microsoft.com/office/drawing/2014/main" id="{F306016B-FF4F-4B0E-B7FC-74F57C2B0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5" name="AutoShape 9" descr="+">
          <a:extLst>
            <a:ext uri="{FF2B5EF4-FFF2-40B4-BE49-F238E27FC236}">
              <a16:creationId xmlns:a16="http://schemas.microsoft.com/office/drawing/2014/main" id="{611FBAC8-7984-4467-B9DB-B233978B0C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6" name="AutoShape 9" descr="+">
          <a:extLst>
            <a:ext uri="{FF2B5EF4-FFF2-40B4-BE49-F238E27FC236}">
              <a16:creationId xmlns:a16="http://schemas.microsoft.com/office/drawing/2014/main" id="{419F9249-9065-47DC-A2DF-EE33466B98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7" name="AutoShape 10" descr="+">
          <a:extLst>
            <a:ext uri="{FF2B5EF4-FFF2-40B4-BE49-F238E27FC236}">
              <a16:creationId xmlns:a16="http://schemas.microsoft.com/office/drawing/2014/main" id="{F4810997-7627-46C4-ACDE-E11F9152B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8" name="AutoShape 9" descr="+">
          <a:extLst>
            <a:ext uri="{FF2B5EF4-FFF2-40B4-BE49-F238E27FC236}">
              <a16:creationId xmlns:a16="http://schemas.microsoft.com/office/drawing/2014/main" id="{EFF4F196-18FB-49F6-805F-E5B665D5C3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9" name="AutoShape 7" descr="+">
          <a:extLst>
            <a:ext uri="{FF2B5EF4-FFF2-40B4-BE49-F238E27FC236}">
              <a16:creationId xmlns:a16="http://schemas.microsoft.com/office/drawing/2014/main" id="{43103896-A091-4891-8214-47B93C5601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0" name="AutoShape 7" descr="+">
          <a:extLst>
            <a:ext uri="{FF2B5EF4-FFF2-40B4-BE49-F238E27FC236}">
              <a16:creationId xmlns:a16="http://schemas.microsoft.com/office/drawing/2014/main" id="{AB0C704B-2F9D-469F-8BA2-D824BC9F7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1" name="AutoShape 10" descr="+">
          <a:extLst>
            <a:ext uri="{FF2B5EF4-FFF2-40B4-BE49-F238E27FC236}">
              <a16:creationId xmlns:a16="http://schemas.microsoft.com/office/drawing/2014/main" id="{F9F8DF4C-70B3-439F-A1FD-B5002A27C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2" name="AutoShape 9" descr="+">
          <a:extLst>
            <a:ext uri="{FF2B5EF4-FFF2-40B4-BE49-F238E27FC236}">
              <a16:creationId xmlns:a16="http://schemas.microsoft.com/office/drawing/2014/main" id="{368FDD37-E43C-4F0A-AA11-2FD470CA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3" name="AutoShape 9" descr="+">
          <a:extLst>
            <a:ext uri="{FF2B5EF4-FFF2-40B4-BE49-F238E27FC236}">
              <a16:creationId xmlns:a16="http://schemas.microsoft.com/office/drawing/2014/main" id="{DAA30EAE-DCD3-4E44-ACD4-AE3B30BFB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4" name="AutoShape 7" descr="+">
          <a:extLst>
            <a:ext uri="{FF2B5EF4-FFF2-40B4-BE49-F238E27FC236}">
              <a16:creationId xmlns:a16="http://schemas.microsoft.com/office/drawing/2014/main" id="{F7F13B6D-5AEA-4E8B-88C1-E1CE6562F3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5" name="AutoShape 7" descr="+">
          <a:extLst>
            <a:ext uri="{FF2B5EF4-FFF2-40B4-BE49-F238E27FC236}">
              <a16:creationId xmlns:a16="http://schemas.microsoft.com/office/drawing/2014/main" id="{12B62468-0DED-4CBA-A245-5632933AEE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6" name="AutoShape 7" descr="+">
          <a:extLst>
            <a:ext uri="{FF2B5EF4-FFF2-40B4-BE49-F238E27FC236}">
              <a16:creationId xmlns:a16="http://schemas.microsoft.com/office/drawing/2014/main" id="{DCD6F497-B631-453E-9B2C-69391D058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7" name="AutoShape 7" descr="+">
          <a:extLst>
            <a:ext uri="{FF2B5EF4-FFF2-40B4-BE49-F238E27FC236}">
              <a16:creationId xmlns:a16="http://schemas.microsoft.com/office/drawing/2014/main" id="{8622B43C-36DE-4F69-B22C-ECB0DE302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8" name="AutoShape 7" descr="+">
          <a:extLst>
            <a:ext uri="{FF2B5EF4-FFF2-40B4-BE49-F238E27FC236}">
              <a16:creationId xmlns:a16="http://schemas.microsoft.com/office/drawing/2014/main" id="{FC3AB9FC-3923-4919-94FB-64B0EBB69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9" name="AutoShape 10" descr="+">
          <a:extLst>
            <a:ext uri="{FF2B5EF4-FFF2-40B4-BE49-F238E27FC236}">
              <a16:creationId xmlns:a16="http://schemas.microsoft.com/office/drawing/2014/main" id="{4B1FA2AE-4968-48A7-A7FE-A22D427B3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0" name="AutoShape 9" descr="+">
          <a:extLst>
            <a:ext uri="{FF2B5EF4-FFF2-40B4-BE49-F238E27FC236}">
              <a16:creationId xmlns:a16="http://schemas.microsoft.com/office/drawing/2014/main" id="{8E7D2BE7-357D-42AF-9456-119C49FA30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1" name="AutoShape 9" descr="+">
          <a:extLst>
            <a:ext uri="{FF2B5EF4-FFF2-40B4-BE49-F238E27FC236}">
              <a16:creationId xmlns:a16="http://schemas.microsoft.com/office/drawing/2014/main" id="{5878DB72-D214-4A15-B143-1C34190940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2" name="AutoShape 10" descr="+">
          <a:extLst>
            <a:ext uri="{FF2B5EF4-FFF2-40B4-BE49-F238E27FC236}">
              <a16:creationId xmlns:a16="http://schemas.microsoft.com/office/drawing/2014/main" id="{3D273ABE-07E5-4095-ABDE-7DC15C43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3" name="AutoShape 9" descr="+">
          <a:extLst>
            <a:ext uri="{FF2B5EF4-FFF2-40B4-BE49-F238E27FC236}">
              <a16:creationId xmlns:a16="http://schemas.microsoft.com/office/drawing/2014/main" id="{FD6FDF91-2227-481A-89CB-E8525CF87D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4" name="AutoShape 7" descr="+">
          <a:extLst>
            <a:ext uri="{FF2B5EF4-FFF2-40B4-BE49-F238E27FC236}">
              <a16:creationId xmlns:a16="http://schemas.microsoft.com/office/drawing/2014/main" id="{BA049FD8-D042-43A9-B824-0D16DBBD9E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5" name="AutoShape 7" descr="+">
          <a:extLst>
            <a:ext uri="{FF2B5EF4-FFF2-40B4-BE49-F238E27FC236}">
              <a16:creationId xmlns:a16="http://schemas.microsoft.com/office/drawing/2014/main" id="{E50A3560-2272-4B42-BBD9-E4E73FABE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6" name="AutoShape 7" descr="+">
          <a:extLst>
            <a:ext uri="{FF2B5EF4-FFF2-40B4-BE49-F238E27FC236}">
              <a16:creationId xmlns:a16="http://schemas.microsoft.com/office/drawing/2014/main" id="{A3B56694-6A3B-4A6B-B622-C0FAD33CC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7" name="AutoShape 7" descr="+">
          <a:extLst>
            <a:ext uri="{FF2B5EF4-FFF2-40B4-BE49-F238E27FC236}">
              <a16:creationId xmlns:a16="http://schemas.microsoft.com/office/drawing/2014/main" id="{778275A6-2EF4-4230-93EB-1C41B6722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8" name="AutoShape 7" descr="+">
          <a:extLst>
            <a:ext uri="{FF2B5EF4-FFF2-40B4-BE49-F238E27FC236}">
              <a16:creationId xmlns:a16="http://schemas.microsoft.com/office/drawing/2014/main" id="{3FA6EA78-184E-4ACC-BD41-21DDB5848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9" name="AutoShape 7" descr="+">
          <a:extLst>
            <a:ext uri="{FF2B5EF4-FFF2-40B4-BE49-F238E27FC236}">
              <a16:creationId xmlns:a16="http://schemas.microsoft.com/office/drawing/2014/main" id="{87A922E6-3403-42DA-9657-0EA74F7909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0" name="AutoShape 9" descr="+">
          <a:extLst>
            <a:ext uri="{FF2B5EF4-FFF2-40B4-BE49-F238E27FC236}">
              <a16:creationId xmlns:a16="http://schemas.microsoft.com/office/drawing/2014/main" id="{F1A88692-952E-4D5C-A4E5-12124B675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1" name="AutoShape 10" descr="+">
          <a:extLst>
            <a:ext uri="{FF2B5EF4-FFF2-40B4-BE49-F238E27FC236}">
              <a16:creationId xmlns:a16="http://schemas.microsoft.com/office/drawing/2014/main" id="{F886E7FB-C4B6-4122-90E0-E1C02C7A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2" name="AutoShape 9" descr="+">
          <a:extLst>
            <a:ext uri="{FF2B5EF4-FFF2-40B4-BE49-F238E27FC236}">
              <a16:creationId xmlns:a16="http://schemas.microsoft.com/office/drawing/2014/main" id="{C9E24E71-E4FF-4AC9-B12F-5CE2ABC0D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3" name="AutoShape 9" descr="+">
          <a:extLst>
            <a:ext uri="{FF2B5EF4-FFF2-40B4-BE49-F238E27FC236}">
              <a16:creationId xmlns:a16="http://schemas.microsoft.com/office/drawing/2014/main" id="{70495CAE-7886-4491-A496-F1F08D8CD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4" name="AutoShape 7" descr="+">
          <a:extLst>
            <a:ext uri="{FF2B5EF4-FFF2-40B4-BE49-F238E27FC236}">
              <a16:creationId xmlns:a16="http://schemas.microsoft.com/office/drawing/2014/main" id="{24B9B6AB-500B-45CE-BB4F-4FB269D742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5" name="AutoShape 7" descr="+">
          <a:extLst>
            <a:ext uri="{FF2B5EF4-FFF2-40B4-BE49-F238E27FC236}">
              <a16:creationId xmlns:a16="http://schemas.microsoft.com/office/drawing/2014/main" id="{07C2F0FB-12CB-4763-BF7F-92D613071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6" name="AutoShape 7" descr="+">
          <a:extLst>
            <a:ext uri="{FF2B5EF4-FFF2-40B4-BE49-F238E27FC236}">
              <a16:creationId xmlns:a16="http://schemas.microsoft.com/office/drawing/2014/main" id="{164E35D5-08FA-4444-9813-FD13DCBAA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7" name="AutoShape 10" descr="+">
          <a:extLst>
            <a:ext uri="{FF2B5EF4-FFF2-40B4-BE49-F238E27FC236}">
              <a16:creationId xmlns:a16="http://schemas.microsoft.com/office/drawing/2014/main" id="{7ABCD576-C5E1-4B22-AB31-0818DE0D30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8" name="AutoShape 7" descr="+">
          <a:extLst>
            <a:ext uri="{FF2B5EF4-FFF2-40B4-BE49-F238E27FC236}">
              <a16:creationId xmlns:a16="http://schemas.microsoft.com/office/drawing/2014/main" id="{E1F88C3F-01D0-48FF-B9B9-9632D3194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9" name="AutoShape 10" descr="+">
          <a:extLst>
            <a:ext uri="{FF2B5EF4-FFF2-40B4-BE49-F238E27FC236}">
              <a16:creationId xmlns:a16="http://schemas.microsoft.com/office/drawing/2014/main" id="{E936AB5B-F6B2-49A5-9579-EF24CAF7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0" name="AutoShape 9" descr="+">
          <a:extLst>
            <a:ext uri="{FF2B5EF4-FFF2-40B4-BE49-F238E27FC236}">
              <a16:creationId xmlns:a16="http://schemas.microsoft.com/office/drawing/2014/main" id="{255A58A1-9D8F-47EB-80B3-A94B2FA9F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1" name="AutoShape 9" descr="+">
          <a:extLst>
            <a:ext uri="{FF2B5EF4-FFF2-40B4-BE49-F238E27FC236}">
              <a16:creationId xmlns:a16="http://schemas.microsoft.com/office/drawing/2014/main" id="{D7AC0D2C-8D1A-4613-A1E5-2BD19DB00C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2" name="AutoShape 10" descr="+">
          <a:extLst>
            <a:ext uri="{FF2B5EF4-FFF2-40B4-BE49-F238E27FC236}">
              <a16:creationId xmlns:a16="http://schemas.microsoft.com/office/drawing/2014/main" id="{F2A3CE45-E312-47F1-B93C-CD78F11F54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3" name="AutoShape 9" descr="+">
          <a:extLst>
            <a:ext uri="{FF2B5EF4-FFF2-40B4-BE49-F238E27FC236}">
              <a16:creationId xmlns:a16="http://schemas.microsoft.com/office/drawing/2014/main" id="{FA95A886-85CF-4D7C-A4D8-791DAA998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4" name="AutoShape 9" descr="+">
          <a:extLst>
            <a:ext uri="{FF2B5EF4-FFF2-40B4-BE49-F238E27FC236}">
              <a16:creationId xmlns:a16="http://schemas.microsoft.com/office/drawing/2014/main" id="{ED16D0A3-DF21-460B-BAD3-9CEB10478F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5" name="AutoShape 10" descr="+">
          <a:extLst>
            <a:ext uri="{FF2B5EF4-FFF2-40B4-BE49-F238E27FC236}">
              <a16:creationId xmlns:a16="http://schemas.microsoft.com/office/drawing/2014/main" id="{4E1AE452-B9E3-461D-99D9-C1238BF42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6" name="AutoShape 9" descr="+">
          <a:extLst>
            <a:ext uri="{FF2B5EF4-FFF2-40B4-BE49-F238E27FC236}">
              <a16:creationId xmlns:a16="http://schemas.microsoft.com/office/drawing/2014/main" id="{2DD7E959-715D-45F0-9E84-E2A62762EF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7" name="AutoShape 7" descr="+">
          <a:extLst>
            <a:ext uri="{FF2B5EF4-FFF2-40B4-BE49-F238E27FC236}">
              <a16:creationId xmlns:a16="http://schemas.microsoft.com/office/drawing/2014/main" id="{7115E937-AE0A-4A65-811F-B77579FA5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8" name="AutoShape 10" descr="+">
          <a:extLst>
            <a:ext uri="{FF2B5EF4-FFF2-40B4-BE49-F238E27FC236}">
              <a16:creationId xmlns:a16="http://schemas.microsoft.com/office/drawing/2014/main" id="{E1BEA62F-E703-4684-976B-57E6780AD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9" name="AutoShape 9" descr="+">
          <a:extLst>
            <a:ext uri="{FF2B5EF4-FFF2-40B4-BE49-F238E27FC236}">
              <a16:creationId xmlns:a16="http://schemas.microsoft.com/office/drawing/2014/main" id="{B5513753-75AE-4AA8-9627-18D9457256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0" name="AutoShape 9" descr="+">
          <a:extLst>
            <a:ext uri="{FF2B5EF4-FFF2-40B4-BE49-F238E27FC236}">
              <a16:creationId xmlns:a16="http://schemas.microsoft.com/office/drawing/2014/main" id="{A6B1D78F-D53E-4561-A283-668ABE016D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1" name="AutoShape 10" descr="+">
          <a:extLst>
            <a:ext uri="{FF2B5EF4-FFF2-40B4-BE49-F238E27FC236}">
              <a16:creationId xmlns:a16="http://schemas.microsoft.com/office/drawing/2014/main" id="{28CB6D3E-3D1C-4308-9A91-5AFF9D9F5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2" name="AutoShape 9" descr="+">
          <a:extLst>
            <a:ext uri="{FF2B5EF4-FFF2-40B4-BE49-F238E27FC236}">
              <a16:creationId xmlns:a16="http://schemas.microsoft.com/office/drawing/2014/main" id="{672A36C6-7956-4D2C-82B0-84ED83AEAD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3" name="AutoShape 7" descr="+">
          <a:extLst>
            <a:ext uri="{FF2B5EF4-FFF2-40B4-BE49-F238E27FC236}">
              <a16:creationId xmlns:a16="http://schemas.microsoft.com/office/drawing/2014/main" id="{D3900607-EA4E-44FD-9326-101CBC3D82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4" name="AutoShape 7" descr="+">
          <a:extLst>
            <a:ext uri="{FF2B5EF4-FFF2-40B4-BE49-F238E27FC236}">
              <a16:creationId xmlns:a16="http://schemas.microsoft.com/office/drawing/2014/main" id="{B48F9AF7-7566-49BA-84DE-C6719CC4B0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5" name="AutoShape 10" descr="+">
          <a:extLst>
            <a:ext uri="{FF2B5EF4-FFF2-40B4-BE49-F238E27FC236}">
              <a16:creationId xmlns:a16="http://schemas.microsoft.com/office/drawing/2014/main" id="{20C34926-E4CB-4D72-AB66-100FFDDD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6" name="AutoShape 9" descr="+">
          <a:extLst>
            <a:ext uri="{FF2B5EF4-FFF2-40B4-BE49-F238E27FC236}">
              <a16:creationId xmlns:a16="http://schemas.microsoft.com/office/drawing/2014/main" id="{7CFBB31A-FF46-4318-8FCE-9C34546176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7" name="AutoShape 9" descr="+">
          <a:extLst>
            <a:ext uri="{FF2B5EF4-FFF2-40B4-BE49-F238E27FC236}">
              <a16:creationId xmlns:a16="http://schemas.microsoft.com/office/drawing/2014/main" id="{91E20D24-D44A-43B6-8C14-4DB4E8FB9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8" name="AutoShape 7" descr="+">
          <a:extLst>
            <a:ext uri="{FF2B5EF4-FFF2-40B4-BE49-F238E27FC236}">
              <a16:creationId xmlns:a16="http://schemas.microsoft.com/office/drawing/2014/main" id="{39290D74-1DC6-4EE0-8A3C-FBEBB2C73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9" name="AutoShape 7" descr="+">
          <a:extLst>
            <a:ext uri="{FF2B5EF4-FFF2-40B4-BE49-F238E27FC236}">
              <a16:creationId xmlns:a16="http://schemas.microsoft.com/office/drawing/2014/main" id="{93968CA1-0071-4EF9-A767-767DB25E9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60" name="AutoShape 7" descr="+">
          <a:extLst>
            <a:ext uri="{FF2B5EF4-FFF2-40B4-BE49-F238E27FC236}">
              <a16:creationId xmlns:a16="http://schemas.microsoft.com/office/drawing/2014/main" id="{DCA52CEF-213A-4ABE-86C3-C92C346218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1" name="AutoShape 10" descr="+">
          <a:extLst>
            <a:ext uri="{FF2B5EF4-FFF2-40B4-BE49-F238E27FC236}">
              <a16:creationId xmlns:a16="http://schemas.microsoft.com/office/drawing/2014/main" id="{4CCEAEEA-9511-4EB3-82E4-BC567A1BF5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2" name="AutoShape 9" descr="+">
          <a:extLst>
            <a:ext uri="{FF2B5EF4-FFF2-40B4-BE49-F238E27FC236}">
              <a16:creationId xmlns:a16="http://schemas.microsoft.com/office/drawing/2014/main" id="{50231575-78E8-403B-9D8F-ABCC1C4649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3" name="AutoShape 9" descr="+">
          <a:extLst>
            <a:ext uri="{FF2B5EF4-FFF2-40B4-BE49-F238E27FC236}">
              <a16:creationId xmlns:a16="http://schemas.microsoft.com/office/drawing/2014/main" id="{C7672B40-B7B0-49A3-BB9B-C5BEC4C34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4" name="AutoShape 10" descr="+">
          <a:extLst>
            <a:ext uri="{FF2B5EF4-FFF2-40B4-BE49-F238E27FC236}">
              <a16:creationId xmlns:a16="http://schemas.microsoft.com/office/drawing/2014/main" id="{F93B4E55-93E2-41BC-A031-BA498DCDE7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5" name="AutoShape 9" descr="+">
          <a:extLst>
            <a:ext uri="{FF2B5EF4-FFF2-40B4-BE49-F238E27FC236}">
              <a16:creationId xmlns:a16="http://schemas.microsoft.com/office/drawing/2014/main" id="{49001895-9357-4F35-9AD0-93D83F55E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6" name="AutoShape 7" descr="+">
          <a:extLst>
            <a:ext uri="{FF2B5EF4-FFF2-40B4-BE49-F238E27FC236}">
              <a16:creationId xmlns:a16="http://schemas.microsoft.com/office/drawing/2014/main" id="{709C7A82-ABF4-4576-A791-950600F8C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7" name="AutoShape 10" descr="+">
          <a:extLst>
            <a:ext uri="{FF2B5EF4-FFF2-40B4-BE49-F238E27FC236}">
              <a16:creationId xmlns:a16="http://schemas.microsoft.com/office/drawing/2014/main" id="{E30EF876-CEF1-4E8B-998B-DC676791A0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8" name="AutoShape 9" descr="+">
          <a:extLst>
            <a:ext uri="{FF2B5EF4-FFF2-40B4-BE49-F238E27FC236}">
              <a16:creationId xmlns:a16="http://schemas.microsoft.com/office/drawing/2014/main" id="{557F7941-0B98-400F-9F10-BD133521F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9" name="AutoShape 9" descr="+">
          <a:extLst>
            <a:ext uri="{FF2B5EF4-FFF2-40B4-BE49-F238E27FC236}">
              <a16:creationId xmlns:a16="http://schemas.microsoft.com/office/drawing/2014/main" id="{97AAFE6C-313C-469E-8597-ECCDA5481E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0" name="AutoShape 7" descr="+">
          <a:extLst>
            <a:ext uri="{FF2B5EF4-FFF2-40B4-BE49-F238E27FC236}">
              <a16:creationId xmlns:a16="http://schemas.microsoft.com/office/drawing/2014/main" id="{8F4C6FBD-44C0-4C8B-85EB-EE14325E06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1" name="AutoShape 7" descr="+">
          <a:extLst>
            <a:ext uri="{FF2B5EF4-FFF2-40B4-BE49-F238E27FC236}">
              <a16:creationId xmlns:a16="http://schemas.microsoft.com/office/drawing/2014/main" id="{AA597917-878C-4122-BDE0-757307371D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2" name="AutoShape 7" descr="+">
          <a:extLst>
            <a:ext uri="{FF2B5EF4-FFF2-40B4-BE49-F238E27FC236}">
              <a16:creationId xmlns:a16="http://schemas.microsoft.com/office/drawing/2014/main" id="{5CE52845-5C13-44B5-B94A-5E17B3950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3" name="AutoShape 10" descr="+">
          <a:extLst>
            <a:ext uri="{FF2B5EF4-FFF2-40B4-BE49-F238E27FC236}">
              <a16:creationId xmlns:a16="http://schemas.microsoft.com/office/drawing/2014/main" id="{F774DC2F-863F-4FE1-A863-DDF3A54E2B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4" name="AutoShape 9" descr="+">
          <a:extLst>
            <a:ext uri="{FF2B5EF4-FFF2-40B4-BE49-F238E27FC236}">
              <a16:creationId xmlns:a16="http://schemas.microsoft.com/office/drawing/2014/main" id="{AA2A06FE-405B-4777-9EAE-96BC97589F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5" name="AutoShape 9" descr="+">
          <a:extLst>
            <a:ext uri="{FF2B5EF4-FFF2-40B4-BE49-F238E27FC236}">
              <a16:creationId xmlns:a16="http://schemas.microsoft.com/office/drawing/2014/main" id="{69E2E993-3187-4176-957D-320427D2EB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6" name="AutoShape 10" descr="+">
          <a:extLst>
            <a:ext uri="{FF2B5EF4-FFF2-40B4-BE49-F238E27FC236}">
              <a16:creationId xmlns:a16="http://schemas.microsoft.com/office/drawing/2014/main" id="{F99B103D-A5D7-4E46-9EF2-9D7C20045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7" name="AutoShape 9" descr="+">
          <a:extLst>
            <a:ext uri="{FF2B5EF4-FFF2-40B4-BE49-F238E27FC236}">
              <a16:creationId xmlns:a16="http://schemas.microsoft.com/office/drawing/2014/main" id="{C940D1EE-8A5A-460D-9B8E-B46B18B630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8" name="AutoShape 9" descr="+">
          <a:extLst>
            <a:ext uri="{FF2B5EF4-FFF2-40B4-BE49-F238E27FC236}">
              <a16:creationId xmlns:a16="http://schemas.microsoft.com/office/drawing/2014/main" id="{950B7F2A-F7D8-417A-926E-77F48F779F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9" name="AutoShape 10" descr="+">
          <a:extLst>
            <a:ext uri="{FF2B5EF4-FFF2-40B4-BE49-F238E27FC236}">
              <a16:creationId xmlns:a16="http://schemas.microsoft.com/office/drawing/2014/main" id="{E19A99EC-62F9-4872-83B9-79EE79544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0" name="AutoShape 9" descr="+">
          <a:extLst>
            <a:ext uri="{FF2B5EF4-FFF2-40B4-BE49-F238E27FC236}">
              <a16:creationId xmlns:a16="http://schemas.microsoft.com/office/drawing/2014/main" id="{8159116E-139E-4E44-9DA8-33227F613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1" name="AutoShape 7" descr="+">
          <a:extLst>
            <a:ext uri="{FF2B5EF4-FFF2-40B4-BE49-F238E27FC236}">
              <a16:creationId xmlns:a16="http://schemas.microsoft.com/office/drawing/2014/main" id="{98B1D223-B4D8-495B-8BF8-A144EFC2D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2" name="AutoShape 10" descr="+">
          <a:extLst>
            <a:ext uri="{FF2B5EF4-FFF2-40B4-BE49-F238E27FC236}">
              <a16:creationId xmlns:a16="http://schemas.microsoft.com/office/drawing/2014/main" id="{ED1FBF4B-93DE-4B49-A1C8-145AC18494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3" name="AutoShape 9" descr="+">
          <a:extLst>
            <a:ext uri="{FF2B5EF4-FFF2-40B4-BE49-F238E27FC236}">
              <a16:creationId xmlns:a16="http://schemas.microsoft.com/office/drawing/2014/main" id="{312B340B-9012-4EF5-BD21-33DFC696C5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4" name="AutoShape 9" descr="+">
          <a:extLst>
            <a:ext uri="{FF2B5EF4-FFF2-40B4-BE49-F238E27FC236}">
              <a16:creationId xmlns:a16="http://schemas.microsoft.com/office/drawing/2014/main" id="{FD3EB971-89D3-4B0C-8384-074953778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5" name="AutoShape 10" descr="+">
          <a:extLst>
            <a:ext uri="{FF2B5EF4-FFF2-40B4-BE49-F238E27FC236}">
              <a16:creationId xmlns:a16="http://schemas.microsoft.com/office/drawing/2014/main" id="{C8EE47C0-901E-49C6-B428-0C81B1F6E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6" name="AutoShape 9" descr="+">
          <a:extLst>
            <a:ext uri="{FF2B5EF4-FFF2-40B4-BE49-F238E27FC236}">
              <a16:creationId xmlns:a16="http://schemas.microsoft.com/office/drawing/2014/main" id="{485B0ABF-D3C6-47CF-9EC7-AC00CE7FCC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7" name="AutoShape 7" descr="+">
          <a:extLst>
            <a:ext uri="{FF2B5EF4-FFF2-40B4-BE49-F238E27FC236}">
              <a16:creationId xmlns:a16="http://schemas.microsoft.com/office/drawing/2014/main" id="{CBC2FAFA-95A1-4652-883D-9979420E9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8" name="AutoShape 7" descr="+">
          <a:extLst>
            <a:ext uri="{FF2B5EF4-FFF2-40B4-BE49-F238E27FC236}">
              <a16:creationId xmlns:a16="http://schemas.microsoft.com/office/drawing/2014/main" id="{229C1184-F637-4BC0-A45A-275062C647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9" name="AutoShape 10" descr="+">
          <a:extLst>
            <a:ext uri="{FF2B5EF4-FFF2-40B4-BE49-F238E27FC236}">
              <a16:creationId xmlns:a16="http://schemas.microsoft.com/office/drawing/2014/main" id="{955F099A-2F1F-40AE-BB2F-737DB82E6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0" name="AutoShape 9" descr="+">
          <a:extLst>
            <a:ext uri="{FF2B5EF4-FFF2-40B4-BE49-F238E27FC236}">
              <a16:creationId xmlns:a16="http://schemas.microsoft.com/office/drawing/2014/main" id="{93857890-8779-45CA-9C84-89A5DBE0F0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1" name="AutoShape 9" descr="+">
          <a:extLst>
            <a:ext uri="{FF2B5EF4-FFF2-40B4-BE49-F238E27FC236}">
              <a16:creationId xmlns:a16="http://schemas.microsoft.com/office/drawing/2014/main" id="{A4729B72-B31C-41C3-BECB-DD61B6504F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2" name="AutoShape 7" descr="+">
          <a:extLst>
            <a:ext uri="{FF2B5EF4-FFF2-40B4-BE49-F238E27FC236}">
              <a16:creationId xmlns:a16="http://schemas.microsoft.com/office/drawing/2014/main" id="{ECC44CC2-AFB5-435E-8DE5-6D34944C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3" name="AutoShape 7" descr="+">
          <a:extLst>
            <a:ext uri="{FF2B5EF4-FFF2-40B4-BE49-F238E27FC236}">
              <a16:creationId xmlns:a16="http://schemas.microsoft.com/office/drawing/2014/main" id="{B19D8CB0-7594-4004-BFE5-4AD22C812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4" name="AutoShape 7" descr="+">
          <a:extLst>
            <a:ext uri="{FF2B5EF4-FFF2-40B4-BE49-F238E27FC236}">
              <a16:creationId xmlns:a16="http://schemas.microsoft.com/office/drawing/2014/main" id="{54505E04-88AE-48B3-AC64-FBBE38063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5" name="AutoShape 7" descr="+">
          <a:extLst>
            <a:ext uri="{FF2B5EF4-FFF2-40B4-BE49-F238E27FC236}">
              <a16:creationId xmlns:a16="http://schemas.microsoft.com/office/drawing/2014/main" id="{6BC4B8F0-647D-450D-AAF7-AC3EA524BE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6" name="AutoShape 7" descr="+">
          <a:extLst>
            <a:ext uri="{FF2B5EF4-FFF2-40B4-BE49-F238E27FC236}">
              <a16:creationId xmlns:a16="http://schemas.microsoft.com/office/drawing/2014/main" id="{0652B6BA-15DD-4D19-AC37-44A6CAAE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7" name="AutoShape 10" descr="+">
          <a:extLst>
            <a:ext uri="{FF2B5EF4-FFF2-40B4-BE49-F238E27FC236}">
              <a16:creationId xmlns:a16="http://schemas.microsoft.com/office/drawing/2014/main" id="{14B2704D-5335-4351-9AF0-D0F3863AC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8" name="AutoShape 9" descr="+">
          <a:extLst>
            <a:ext uri="{FF2B5EF4-FFF2-40B4-BE49-F238E27FC236}">
              <a16:creationId xmlns:a16="http://schemas.microsoft.com/office/drawing/2014/main" id="{FF38F9F1-FB67-4746-BE88-5B31A914F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9" name="AutoShape 9" descr="+">
          <a:extLst>
            <a:ext uri="{FF2B5EF4-FFF2-40B4-BE49-F238E27FC236}">
              <a16:creationId xmlns:a16="http://schemas.microsoft.com/office/drawing/2014/main" id="{183D0B44-A669-4E87-8F0E-48A519EC4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0" name="AutoShape 10" descr="+">
          <a:extLst>
            <a:ext uri="{FF2B5EF4-FFF2-40B4-BE49-F238E27FC236}">
              <a16:creationId xmlns:a16="http://schemas.microsoft.com/office/drawing/2014/main" id="{A7BE0AC0-0412-4729-A828-BE58A902B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1" name="AutoShape 9" descr="+">
          <a:extLst>
            <a:ext uri="{FF2B5EF4-FFF2-40B4-BE49-F238E27FC236}">
              <a16:creationId xmlns:a16="http://schemas.microsoft.com/office/drawing/2014/main" id="{51E00F6C-74D6-4106-8ACB-77106FB65A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2" name="AutoShape 7" descr="+">
          <a:extLst>
            <a:ext uri="{FF2B5EF4-FFF2-40B4-BE49-F238E27FC236}">
              <a16:creationId xmlns:a16="http://schemas.microsoft.com/office/drawing/2014/main" id="{F6C6911A-4E57-4A13-956F-9DC796F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3" name="AutoShape 10" descr="+">
          <a:extLst>
            <a:ext uri="{FF2B5EF4-FFF2-40B4-BE49-F238E27FC236}">
              <a16:creationId xmlns:a16="http://schemas.microsoft.com/office/drawing/2014/main" id="{2B0290C5-4B79-4A64-89CF-AF06EA231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4" name="AutoShape 9" descr="+">
          <a:extLst>
            <a:ext uri="{FF2B5EF4-FFF2-40B4-BE49-F238E27FC236}">
              <a16:creationId xmlns:a16="http://schemas.microsoft.com/office/drawing/2014/main" id="{D27CEB4F-9A70-46F6-8749-2AF882554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5" name="AutoShape 9" descr="+">
          <a:extLst>
            <a:ext uri="{FF2B5EF4-FFF2-40B4-BE49-F238E27FC236}">
              <a16:creationId xmlns:a16="http://schemas.microsoft.com/office/drawing/2014/main" id="{28540999-4A80-4908-B48A-7BF258405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6" name="AutoShape 7" descr="+">
          <a:extLst>
            <a:ext uri="{FF2B5EF4-FFF2-40B4-BE49-F238E27FC236}">
              <a16:creationId xmlns:a16="http://schemas.microsoft.com/office/drawing/2014/main" id="{AE4EFA60-331C-40A4-BBA6-226E6D1B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7" name="AutoShape 7" descr="+">
          <a:extLst>
            <a:ext uri="{FF2B5EF4-FFF2-40B4-BE49-F238E27FC236}">
              <a16:creationId xmlns:a16="http://schemas.microsoft.com/office/drawing/2014/main" id="{95B4D317-5143-42BC-89CC-89962C767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8" name="AutoShape 7" descr="+">
          <a:extLst>
            <a:ext uri="{FF2B5EF4-FFF2-40B4-BE49-F238E27FC236}">
              <a16:creationId xmlns:a16="http://schemas.microsoft.com/office/drawing/2014/main" id="{1590033C-AFD9-419A-8927-DF7C1B7EC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09" name="AutoShape 10" descr="+">
          <a:extLst>
            <a:ext uri="{FF2B5EF4-FFF2-40B4-BE49-F238E27FC236}">
              <a16:creationId xmlns:a16="http://schemas.microsoft.com/office/drawing/2014/main" id="{27C78A7B-064F-46C7-97F6-9CF8D988F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0" name="AutoShape 9" descr="+">
          <a:extLst>
            <a:ext uri="{FF2B5EF4-FFF2-40B4-BE49-F238E27FC236}">
              <a16:creationId xmlns:a16="http://schemas.microsoft.com/office/drawing/2014/main" id="{AD61FDE1-3B5A-4E1D-BEEF-245C438B0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1" name="AutoShape 9" descr="+">
          <a:extLst>
            <a:ext uri="{FF2B5EF4-FFF2-40B4-BE49-F238E27FC236}">
              <a16:creationId xmlns:a16="http://schemas.microsoft.com/office/drawing/2014/main" id="{644BA6A2-522F-4E5D-8D45-A3123A855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2" name="AutoShape 10" descr="+">
          <a:extLst>
            <a:ext uri="{FF2B5EF4-FFF2-40B4-BE49-F238E27FC236}">
              <a16:creationId xmlns:a16="http://schemas.microsoft.com/office/drawing/2014/main" id="{229728AF-7EF1-40E6-94A5-6476EC9DB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3" name="AutoShape 9" descr="+">
          <a:extLst>
            <a:ext uri="{FF2B5EF4-FFF2-40B4-BE49-F238E27FC236}">
              <a16:creationId xmlns:a16="http://schemas.microsoft.com/office/drawing/2014/main" id="{464E10A9-5635-40D5-9AAF-371D14468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4" name="AutoShape 9" descr="+">
          <a:extLst>
            <a:ext uri="{FF2B5EF4-FFF2-40B4-BE49-F238E27FC236}">
              <a16:creationId xmlns:a16="http://schemas.microsoft.com/office/drawing/2014/main" id="{B417B2BC-6011-465A-93A3-A298BDD02A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5" name="AutoShape 10" descr="+">
          <a:extLst>
            <a:ext uri="{FF2B5EF4-FFF2-40B4-BE49-F238E27FC236}">
              <a16:creationId xmlns:a16="http://schemas.microsoft.com/office/drawing/2014/main" id="{B2F976C9-0960-4B85-8F91-56A814C0C8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6" name="AutoShape 9" descr="+">
          <a:extLst>
            <a:ext uri="{FF2B5EF4-FFF2-40B4-BE49-F238E27FC236}">
              <a16:creationId xmlns:a16="http://schemas.microsoft.com/office/drawing/2014/main" id="{A9B2743F-8762-40D5-813E-E8D5D105A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7" name="AutoShape 7" descr="+">
          <a:extLst>
            <a:ext uri="{FF2B5EF4-FFF2-40B4-BE49-F238E27FC236}">
              <a16:creationId xmlns:a16="http://schemas.microsoft.com/office/drawing/2014/main" id="{45FC272A-998E-4E1A-BBEC-7F6C92961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8" name="AutoShape 10" descr="+">
          <a:extLst>
            <a:ext uri="{FF2B5EF4-FFF2-40B4-BE49-F238E27FC236}">
              <a16:creationId xmlns:a16="http://schemas.microsoft.com/office/drawing/2014/main" id="{5733B909-07D5-48F9-AB17-42B99BF2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9" name="AutoShape 9" descr="+">
          <a:extLst>
            <a:ext uri="{FF2B5EF4-FFF2-40B4-BE49-F238E27FC236}">
              <a16:creationId xmlns:a16="http://schemas.microsoft.com/office/drawing/2014/main" id="{D2BFD751-75ED-414D-BCA5-FC6EA3C9B7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0" name="AutoShape 9" descr="+">
          <a:extLst>
            <a:ext uri="{FF2B5EF4-FFF2-40B4-BE49-F238E27FC236}">
              <a16:creationId xmlns:a16="http://schemas.microsoft.com/office/drawing/2014/main" id="{8DE42B68-BEFB-4BE4-B0E0-BF408EEC2D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1" name="AutoShape 10" descr="+">
          <a:extLst>
            <a:ext uri="{FF2B5EF4-FFF2-40B4-BE49-F238E27FC236}">
              <a16:creationId xmlns:a16="http://schemas.microsoft.com/office/drawing/2014/main" id="{6EC514E7-5393-4D54-9C0B-DD2C6DB61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2" name="AutoShape 9" descr="+">
          <a:extLst>
            <a:ext uri="{FF2B5EF4-FFF2-40B4-BE49-F238E27FC236}">
              <a16:creationId xmlns:a16="http://schemas.microsoft.com/office/drawing/2014/main" id="{6537167A-6DA3-41DA-A9D7-0213C4382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3" name="AutoShape 7" descr="+">
          <a:extLst>
            <a:ext uri="{FF2B5EF4-FFF2-40B4-BE49-F238E27FC236}">
              <a16:creationId xmlns:a16="http://schemas.microsoft.com/office/drawing/2014/main" id="{FBF1E24C-92FB-493B-8D81-B4D832B01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4" name="AutoShape 7" descr="+">
          <a:extLst>
            <a:ext uri="{FF2B5EF4-FFF2-40B4-BE49-F238E27FC236}">
              <a16:creationId xmlns:a16="http://schemas.microsoft.com/office/drawing/2014/main" id="{F9B0876D-4D5E-4C0F-A8B8-6D7C869DF6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5" name="AutoShape 10" descr="+">
          <a:extLst>
            <a:ext uri="{FF2B5EF4-FFF2-40B4-BE49-F238E27FC236}">
              <a16:creationId xmlns:a16="http://schemas.microsoft.com/office/drawing/2014/main" id="{7D8A5088-E571-429F-98D9-920A65A703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6" name="AutoShape 9" descr="+">
          <a:extLst>
            <a:ext uri="{FF2B5EF4-FFF2-40B4-BE49-F238E27FC236}">
              <a16:creationId xmlns:a16="http://schemas.microsoft.com/office/drawing/2014/main" id="{033BB918-2B03-4137-A1FC-B2773A1150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7" name="AutoShape 9" descr="+">
          <a:extLst>
            <a:ext uri="{FF2B5EF4-FFF2-40B4-BE49-F238E27FC236}">
              <a16:creationId xmlns:a16="http://schemas.microsoft.com/office/drawing/2014/main" id="{E9BAB509-2B4A-4F23-8C96-DC3E8459C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8" name="AutoShape 7" descr="+">
          <a:extLst>
            <a:ext uri="{FF2B5EF4-FFF2-40B4-BE49-F238E27FC236}">
              <a16:creationId xmlns:a16="http://schemas.microsoft.com/office/drawing/2014/main" id="{9A7A54DB-84DA-4760-9FF3-8B6B544E8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9" name="AutoShape 7" descr="+">
          <a:extLst>
            <a:ext uri="{FF2B5EF4-FFF2-40B4-BE49-F238E27FC236}">
              <a16:creationId xmlns:a16="http://schemas.microsoft.com/office/drawing/2014/main" id="{AE30A1A5-B95E-4C20-AB30-B120E3E62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0" name="AutoShape 7" descr="+">
          <a:extLst>
            <a:ext uri="{FF2B5EF4-FFF2-40B4-BE49-F238E27FC236}">
              <a16:creationId xmlns:a16="http://schemas.microsoft.com/office/drawing/2014/main" id="{B995687D-A069-40A7-9E96-77CC75606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1" name="AutoShape 7" descr="+">
          <a:extLst>
            <a:ext uri="{FF2B5EF4-FFF2-40B4-BE49-F238E27FC236}">
              <a16:creationId xmlns:a16="http://schemas.microsoft.com/office/drawing/2014/main" id="{173CEF72-AA39-4D5B-A65A-BD9FA2986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2" name="AutoShape 7" descr="+">
          <a:extLst>
            <a:ext uri="{FF2B5EF4-FFF2-40B4-BE49-F238E27FC236}">
              <a16:creationId xmlns:a16="http://schemas.microsoft.com/office/drawing/2014/main" id="{3E238A41-C42F-417D-9137-40E77D1E42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3" name="AutoShape 10" descr="+">
          <a:extLst>
            <a:ext uri="{FF2B5EF4-FFF2-40B4-BE49-F238E27FC236}">
              <a16:creationId xmlns:a16="http://schemas.microsoft.com/office/drawing/2014/main" id="{1437EEB3-6687-4773-8353-E7FCA0B468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4" name="AutoShape 9" descr="+">
          <a:extLst>
            <a:ext uri="{FF2B5EF4-FFF2-40B4-BE49-F238E27FC236}">
              <a16:creationId xmlns:a16="http://schemas.microsoft.com/office/drawing/2014/main" id="{9E32AE8C-799E-44F4-992C-DFA6C4CCF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5" name="AutoShape 9" descr="+">
          <a:extLst>
            <a:ext uri="{FF2B5EF4-FFF2-40B4-BE49-F238E27FC236}">
              <a16:creationId xmlns:a16="http://schemas.microsoft.com/office/drawing/2014/main" id="{8F13DCE9-CC17-4745-B61B-4F9CB546CB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6" name="AutoShape 10" descr="+">
          <a:extLst>
            <a:ext uri="{FF2B5EF4-FFF2-40B4-BE49-F238E27FC236}">
              <a16:creationId xmlns:a16="http://schemas.microsoft.com/office/drawing/2014/main" id="{975E013B-6047-410D-88C5-37A69DA7D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7" name="AutoShape 9" descr="+">
          <a:extLst>
            <a:ext uri="{FF2B5EF4-FFF2-40B4-BE49-F238E27FC236}">
              <a16:creationId xmlns:a16="http://schemas.microsoft.com/office/drawing/2014/main" id="{46000E80-B510-443B-B2D2-F59CA03D0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8" name="AutoShape 7" descr="+">
          <a:extLst>
            <a:ext uri="{FF2B5EF4-FFF2-40B4-BE49-F238E27FC236}">
              <a16:creationId xmlns:a16="http://schemas.microsoft.com/office/drawing/2014/main" id="{656FA499-E462-4F1F-A548-A301E5F16F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9" name="AutoShape 7" descr="+">
          <a:extLst>
            <a:ext uri="{FF2B5EF4-FFF2-40B4-BE49-F238E27FC236}">
              <a16:creationId xmlns:a16="http://schemas.microsoft.com/office/drawing/2014/main" id="{E09E696F-50A0-4E82-8D98-62FEEB382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0" name="AutoShape 7" descr="+">
          <a:extLst>
            <a:ext uri="{FF2B5EF4-FFF2-40B4-BE49-F238E27FC236}">
              <a16:creationId xmlns:a16="http://schemas.microsoft.com/office/drawing/2014/main" id="{81141F2D-ED05-466A-92C6-02A9A47A3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1" name="AutoShape 7" descr="+">
          <a:extLst>
            <a:ext uri="{FF2B5EF4-FFF2-40B4-BE49-F238E27FC236}">
              <a16:creationId xmlns:a16="http://schemas.microsoft.com/office/drawing/2014/main" id="{08177E49-E1C0-482D-A461-12F559309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2" name="AutoShape 7" descr="+">
          <a:extLst>
            <a:ext uri="{FF2B5EF4-FFF2-40B4-BE49-F238E27FC236}">
              <a16:creationId xmlns:a16="http://schemas.microsoft.com/office/drawing/2014/main" id="{ADB1D5CF-1632-4184-8E5A-2A5560C81B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3" name="AutoShape 7" descr="+">
          <a:extLst>
            <a:ext uri="{FF2B5EF4-FFF2-40B4-BE49-F238E27FC236}">
              <a16:creationId xmlns:a16="http://schemas.microsoft.com/office/drawing/2014/main" id="{1B5080A8-64A2-4F96-B8B4-3FC7010AC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4" name="AutoShape 9" descr="+">
          <a:extLst>
            <a:ext uri="{FF2B5EF4-FFF2-40B4-BE49-F238E27FC236}">
              <a16:creationId xmlns:a16="http://schemas.microsoft.com/office/drawing/2014/main" id="{DE4706A4-1392-4ADE-BAC8-E08C1DC10B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5" name="AutoShape 10" descr="+">
          <a:extLst>
            <a:ext uri="{FF2B5EF4-FFF2-40B4-BE49-F238E27FC236}">
              <a16:creationId xmlns:a16="http://schemas.microsoft.com/office/drawing/2014/main" id="{4333E831-ACE6-4614-8412-F7676CFCC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6" name="AutoShape 9" descr="+">
          <a:extLst>
            <a:ext uri="{FF2B5EF4-FFF2-40B4-BE49-F238E27FC236}">
              <a16:creationId xmlns:a16="http://schemas.microsoft.com/office/drawing/2014/main" id="{F993C214-9679-417A-B2A3-8BEF97CA73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7" name="AutoShape 9" descr="+">
          <a:extLst>
            <a:ext uri="{FF2B5EF4-FFF2-40B4-BE49-F238E27FC236}">
              <a16:creationId xmlns:a16="http://schemas.microsoft.com/office/drawing/2014/main" id="{AC2BEB44-F1E8-498D-ACBA-81DFC4056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8" name="AutoShape 7" descr="+">
          <a:extLst>
            <a:ext uri="{FF2B5EF4-FFF2-40B4-BE49-F238E27FC236}">
              <a16:creationId xmlns:a16="http://schemas.microsoft.com/office/drawing/2014/main" id="{8A8B87F6-D6DF-4FC1-9F48-492F62E7B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9" name="AutoShape 7" descr="+">
          <a:extLst>
            <a:ext uri="{FF2B5EF4-FFF2-40B4-BE49-F238E27FC236}">
              <a16:creationId xmlns:a16="http://schemas.microsoft.com/office/drawing/2014/main" id="{B15EF101-1A2D-48BA-B1E2-95C5C980C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0" name="AutoShape 7" descr="+">
          <a:extLst>
            <a:ext uri="{FF2B5EF4-FFF2-40B4-BE49-F238E27FC236}">
              <a16:creationId xmlns:a16="http://schemas.microsoft.com/office/drawing/2014/main" id="{82277E76-490F-47E0-9F24-C8A6750B5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1" name="AutoShape 10" descr="+">
          <a:extLst>
            <a:ext uri="{FF2B5EF4-FFF2-40B4-BE49-F238E27FC236}">
              <a16:creationId xmlns:a16="http://schemas.microsoft.com/office/drawing/2014/main" id="{7A6A63C7-0787-4BD7-8122-4598B55B2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2" name="AutoShape 7" descr="+">
          <a:extLst>
            <a:ext uri="{FF2B5EF4-FFF2-40B4-BE49-F238E27FC236}">
              <a16:creationId xmlns:a16="http://schemas.microsoft.com/office/drawing/2014/main" id="{2ED15AC5-CD42-42B6-856A-F028F753F7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3" name="AutoShape 10" descr="+">
          <a:extLst>
            <a:ext uri="{FF2B5EF4-FFF2-40B4-BE49-F238E27FC236}">
              <a16:creationId xmlns:a16="http://schemas.microsoft.com/office/drawing/2014/main" id="{4C0BA2D1-BA0E-4FA2-B96B-42AAE370B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4" name="AutoShape 9" descr="+">
          <a:extLst>
            <a:ext uri="{FF2B5EF4-FFF2-40B4-BE49-F238E27FC236}">
              <a16:creationId xmlns:a16="http://schemas.microsoft.com/office/drawing/2014/main" id="{96D07863-46DD-4834-BC95-070AB8D46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5" name="AutoShape 9" descr="+">
          <a:extLst>
            <a:ext uri="{FF2B5EF4-FFF2-40B4-BE49-F238E27FC236}">
              <a16:creationId xmlns:a16="http://schemas.microsoft.com/office/drawing/2014/main" id="{40C49365-9AA4-42FB-8EEA-B6AF1FBB4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6" name="AutoShape 10" descr="+">
          <a:extLst>
            <a:ext uri="{FF2B5EF4-FFF2-40B4-BE49-F238E27FC236}">
              <a16:creationId xmlns:a16="http://schemas.microsoft.com/office/drawing/2014/main" id="{2176C0DB-5971-4508-880A-D5D516090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7" name="AutoShape 9" descr="+">
          <a:extLst>
            <a:ext uri="{FF2B5EF4-FFF2-40B4-BE49-F238E27FC236}">
              <a16:creationId xmlns:a16="http://schemas.microsoft.com/office/drawing/2014/main" id="{3C7A4963-576C-4159-B16C-82C0D66019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8" name="AutoShape 9" descr="+">
          <a:extLst>
            <a:ext uri="{FF2B5EF4-FFF2-40B4-BE49-F238E27FC236}">
              <a16:creationId xmlns:a16="http://schemas.microsoft.com/office/drawing/2014/main" id="{8A6594F2-5899-4FBF-B5F0-B993BE66F0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9" name="AutoShape 10" descr="+">
          <a:extLst>
            <a:ext uri="{FF2B5EF4-FFF2-40B4-BE49-F238E27FC236}">
              <a16:creationId xmlns:a16="http://schemas.microsoft.com/office/drawing/2014/main" id="{83580078-45AC-4602-AEF1-5868F20DEF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0" name="AutoShape 9" descr="+">
          <a:extLst>
            <a:ext uri="{FF2B5EF4-FFF2-40B4-BE49-F238E27FC236}">
              <a16:creationId xmlns:a16="http://schemas.microsoft.com/office/drawing/2014/main" id="{51D0216F-27E8-4A9C-A598-25D173C279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1" name="AutoShape 7" descr="+">
          <a:extLst>
            <a:ext uri="{FF2B5EF4-FFF2-40B4-BE49-F238E27FC236}">
              <a16:creationId xmlns:a16="http://schemas.microsoft.com/office/drawing/2014/main" id="{9CCB4332-0281-4608-997C-65204060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2" name="AutoShape 10" descr="+">
          <a:extLst>
            <a:ext uri="{FF2B5EF4-FFF2-40B4-BE49-F238E27FC236}">
              <a16:creationId xmlns:a16="http://schemas.microsoft.com/office/drawing/2014/main" id="{30F05EE1-F926-4A0A-9699-1F5B27E66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3" name="AutoShape 9" descr="+">
          <a:extLst>
            <a:ext uri="{FF2B5EF4-FFF2-40B4-BE49-F238E27FC236}">
              <a16:creationId xmlns:a16="http://schemas.microsoft.com/office/drawing/2014/main" id="{6EB7DF90-A848-4A69-8A1B-6DBBE7D23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4" name="AutoShape 9" descr="+">
          <a:extLst>
            <a:ext uri="{FF2B5EF4-FFF2-40B4-BE49-F238E27FC236}">
              <a16:creationId xmlns:a16="http://schemas.microsoft.com/office/drawing/2014/main" id="{F80973F5-3A1C-4CF4-AA8D-E27E09AB5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5" name="AutoShape 10" descr="+">
          <a:extLst>
            <a:ext uri="{FF2B5EF4-FFF2-40B4-BE49-F238E27FC236}">
              <a16:creationId xmlns:a16="http://schemas.microsoft.com/office/drawing/2014/main" id="{4DAE12FC-4E6F-477E-8F08-859B6F401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6" name="AutoShape 9" descr="+">
          <a:extLst>
            <a:ext uri="{FF2B5EF4-FFF2-40B4-BE49-F238E27FC236}">
              <a16:creationId xmlns:a16="http://schemas.microsoft.com/office/drawing/2014/main" id="{CD740ECF-3F5D-4543-9594-6332F2408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7" name="AutoShape 7" descr="+">
          <a:extLst>
            <a:ext uri="{FF2B5EF4-FFF2-40B4-BE49-F238E27FC236}">
              <a16:creationId xmlns:a16="http://schemas.microsoft.com/office/drawing/2014/main" id="{ABCD1891-4363-491E-AA81-B0500F34E6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8" name="AutoShape 7" descr="+">
          <a:extLst>
            <a:ext uri="{FF2B5EF4-FFF2-40B4-BE49-F238E27FC236}">
              <a16:creationId xmlns:a16="http://schemas.microsoft.com/office/drawing/2014/main" id="{0FDA4FC6-7C43-44E0-A9BE-C987E06557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9" name="AutoShape 10" descr="+">
          <a:extLst>
            <a:ext uri="{FF2B5EF4-FFF2-40B4-BE49-F238E27FC236}">
              <a16:creationId xmlns:a16="http://schemas.microsoft.com/office/drawing/2014/main" id="{6B311AAB-43FD-4F1C-AD2A-900C65D26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0" name="AutoShape 9" descr="+">
          <a:extLst>
            <a:ext uri="{FF2B5EF4-FFF2-40B4-BE49-F238E27FC236}">
              <a16:creationId xmlns:a16="http://schemas.microsoft.com/office/drawing/2014/main" id="{46002364-A075-4ED6-A0FB-5B4826C832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1" name="AutoShape 9" descr="+">
          <a:extLst>
            <a:ext uri="{FF2B5EF4-FFF2-40B4-BE49-F238E27FC236}">
              <a16:creationId xmlns:a16="http://schemas.microsoft.com/office/drawing/2014/main" id="{548661A7-7197-4051-BD39-A68119A4F6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2" name="AutoShape 7" descr="+">
          <a:extLst>
            <a:ext uri="{FF2B5EF4-FFF2-40B4-BE49-F238E27FC236}">
              <a16:creationId xmlns:a16="http://schemas.microsoft.com/office/drawing/2014/main" id="{1D4411D3-CC1B-4AB1-AFC3-3232A1510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3" name="AutoShape 7" descr="+">
          <a:extLst>
            <a:ext uri="{FF2B5EF4-FFF2-40B4-BE49-F238E27FC236}">
              <a16:creationId xmlns:a16="http://schemas.microsoft.com/office/drawing/2014/main" id="{47DF5643-EBBE-446F-9147-9E79489E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4" name="AutoShape 7" descr="+">
          <a:extLst>
            <a:ext uri="{FF2B5EF4-FFF2-40B4-BE49-F238E27FC236}">
              <a16:creationId xmlns:a16="http://schemas.microsoft.com/office/drawing/2014/main" id="{1C007F60-E7FF-4F3A-80D1-B7A673A40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5" name="AutoShape 10" descr="+">
          <a:extLst>
            <a:ext uri="{FF2B5EF4-FFF2-40B4-BE49-F238E27FC236}">
              <a16:creationId xmlns:a16="http://schemas.microsoft.com/office/drawing/2014/main" id="{85A52B78-BEED-4928-8D42-AD213F4B4E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6" name="AutoShape 9" descr="+">
          <a:extLst>
            <a:ext uri="{FF2B5EF4-FFF2-40B4-BE49-F238E27FC236}">
              <a16:creationId xmlns:a16="http://schemas.microsoft.com/office/drawing/2014/main" id="{3A49D9E1-3E00-48FF-8C1F-FD0C68707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7" name="AutoShape 9" descr="+">
          <a:extLst>
            <a:ext uri="{FF2B5EF4-FFF2-40B4-BE49-F238E27FC236}">
              <a16:creationId xmlns:a16="http://schemas.microsoft.com/office/drawing/2014/main" id="{6864F527-5C66-40A6-A5FE-15D7C30E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8" name="AutoShape 10" descr="+">
          <a:extLst>
            <a:ext uri="{FF2B5EF4-FFF2-40B4-BE49-F238E27FC236}">
              <a16:creationId xmlns:a16="http://schemas.microsoft.com/office/drawing/2014/main" id="{B1275F39-E526-411D-93D3-738B751D1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9" name="AutoShape 9" descr="+">
          <a:extLst>
            <a:ext uri="{FF2B5EF4-FFF2-40B4-BE49-F238E27FC236}">
              <a16:creationId xmlns:a16="http://schemas.microsoft.com/office/drawing/2014/main" id="{C5603AC8-3875-46D0-9CBA-AC93DB083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0" name="AutoShape 7" descr="+">
          <a:extLst>
            <a:ext uri="{FF2B5EF4-FFF2-40B4-BE49-F238E27FC236}">
              <a16:creationId xmlns:a16="http://schemas.microsoft.com/office/drawing/2014/main" id="{7551CA4D-0CBD-4578-94DF-EC1F2A81C2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1" name="AutoShape 10" descr="+">
          <a:extLst>
            <a:ext uri="{FF2B5EF4-FFF2-40B4-BE49-F238E27FC236}">
              <a16:creationId xmlns:a16="http://schemas.microsoft.com/office/drawing/2014/main" id="{AA8BD45D-EDE3-42B3-9CAE-26F0A77CAD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2" name="AutoShape 9" descr="+">
          <a:extLst>
            <a:ext uri="{FF2B5EF4-FFF2-40B4-BE49-F238E27FC236}">
              <a16:creationId xmlns:a16="http://schemas.microsoft.com/office/drawing/2014/main" id="{4C458F9F-7C23-4EEC-A50A-59FE25EF3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3" name="AutoShape 9" descr="+">
          <a:extLst>
            <a:ext uri="{FF2B5EF4-FFF2-40B4-BE49-F238E27FC236}">
              <a16:creationId xmlns:a16="http://schemas.microsoft.com/office/drawing/2014/main" id="{424BFE64-B21A-4BCF-B5AD-0283BFE16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4" name="AutoShape 7" descr="+">
          <a:extLst>
            <a:ext uri="{FF2B5EF4-FFF2-40B4-BE49-F238E27FC236}">
              <a16:creationId xmlns:a16="http://schemas.microsoft.com/office/drawing/2014/main" id="{6C93804D-E1ED-418F-B220-053A2505E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5" name="AutoShape 7" descr="+">
          <a:extLst>
            <a:ext uri="{FF2B5EF4-FFF2-40B4-BE49-F238E27FC236}">
              <a16:creationId xmlns:a16="http://schemas.microsoft.com/office/drawing/2014/main" id="{EA4FF5C3-A4F4-4C06-80B1-73493A987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6" name="AutoShape 7" descr="+">
          <a:extLst>
            <a:ext uri="{FF2B5EF4-FFF2-40B4-BE49-F238E27FC236}">
              <a16:creationId xmlns:a16="http://schemas.microsoft.com/office/drawing/2014/main" id="{0EC9662C-DB20-4F06-8A7D-4ABF76BA55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7" name="AutoShape 10" descr="+">
          <a:extLst>
            <a:ext uri="{FF2B5EF4-FFF2-40B4-BE49-F238E27FC236}">
              <a16:creationId xmlns:a16="http://schemas.microsoft.com/office/drawing/2014/main" id="{EC8BF6CD-7E70-440D-A592-796E2ADA93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8" name="AutoShape 9" descr="+">
          <a:extLst>
            <a:ext uri="{FF2B5EF4-FFF2-40B4-BE49-F238E27FC236}">
              <a16:creationId xmlns:a16="http://schemas.microsoft.com/office/drawing/2014/main" id="{DEAF3317-E39B-4E8B-B285-6B9A6CCCB4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9" name="AutoShape 9" descr="+">
          <a:extLst>
            <a:ext uri="{FF2B5EF4-FFF2-40B4-BE49-F238E27FC236}">
              <a16:creationId xmlns:a16="http://schemas.microsoft.com/office/drawing/2014/main" id="{57A58128-0608-488A-AF94-F4B79225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0" name="AutoShape 10" descr="+">
          <a:extLst>
            <a:ext uri="{FF2B5EF4-FFF2-40B4-BE49-F238E27FC236}">
              <a16:creationId xmlns:a16="http://schemas.microsoft.com/office/drawing/2014/main" id="{1424F92F-110D-4199-880C-C1D806388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1" name="AutoShape 9" descr="+">
          <a:extLst>
            <a:ext uri="{FF2B5EF4-FFF2-40B4-BE49-F238E27FC236}">
              <a16:creationId xmlns:a16="http://schemas.microsoft.com/office/drawing/2014/main" id="{9F0E04F2-7E17-4885-B0FF-52C424B34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2" name="AutoShape 9" descr="+">
          <a:extLst>
            <a:ext uri="{FF2B5EF4-FFF2-40B4-BE49-F238E27FC236}">
              <a16:creationId xmlns:a16="http://schemas.microsoft.com/office/drawing/2014/main" id="{E94F141E-1698-4771-8704-6B0D781F7F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3" name="AutoShape 10" descr="+">
          <a:extLst>
            <a:ext uri="{FF2B5EF4-FFF2-40B4-BE49-F238E27FC236}">
              <a16:creationId xmlns:a16="http://schemas.microsoft.com/office/drawing/2014/main" id="{52954CDD-4996-409E-8877-F6966670E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4" name="AutoShape 9" descr="+">
          <a:extLst>
            <a:ext uri="{FF2B5EF4-FFF2-40B4-BE49-F238E27FC236}">
              <a16:creationId xmlns:a16="http://schemas.microsoft.com/office/drawing/2014/main" id="{2B4C35A1-FFE3-4755-9F3D-79E976B02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5" name="AutoShape 7" descr="+">
          <a:extLst>
            <a:ext uri="{FF2B5EF4-FFF2-40B4-BE49-F238E27FC236}">
              <a16:creationId xmlns:a16="http://schemas.microsoft.com/office/drawing/2014/main" id="{A8B90F7A-BD30-4EBC-9039-595DD8128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6" name="AutoShape 10" descr="+">
          <a:extLst>
            <a:ext uri="{FF2B5EF4-FFF2-40B4-BE49-F238E27FC236}">
              <a16:creationId xmlns:a16="http://schemas.microsoft.com/office/drawing/2014/main" id="{E0FF566B-306E-47DA-8018-07A00488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7" name="AutoShape 9" descr="+">
          <a:extLst>
            <a:ext uri="{FF2B5EF4-FFF2-40B4-BE49-F238E27FC236}">
              <a16:creationId xmlns:a16="http://schemas.microsoft.com/office/drawing/2014/main" id="{2D5919BF-7AC9-4288-AD03-C9AB36F20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8" name="AutoShape 9" descr="+">
          <a:extLst>
            <a:ext uri="{FF2B5EF4-FFF2-40B4-BE49-F238E27FC236}">
              <a16:creationId xmlns:a16="http://schemas.microsoft.com/office/drawing/2014/main" id="{CF26E3F2-FFAD-4679-8C6E-4657E0609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9" name="AutoShape 10" descr="+">
          <a:extLst>
            <a:ext uri="{FF2B5EF4-FFF2-40B4-BE49-F238E27FC236}">
              <a16:creationId xmlns:a16="http://schemas.microsoft.com/office/drawing/2014/main" id="{F551468A-5872-4109-8ABC-F5A98A141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0" name="AutoShape 9" descr="+">
          <a:extLst>
            <a:ext uri="{FF2B5EF4-FFF2-40B4-BE49-F238E27FC236}">
              <a16:creationId xmlns:a16="http://schemas.microsoft.com/office/drawing/2014/main" id="{BB641D23-2C02-4F7A-A171-F526E7F51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1" name="AutoShape 7" descr="+">
          <a:extLst>
            <a:ext uri="{FF2B5EF4-FFF2-40B4-BE49-F238E27FC236}">
              <a16:creationId xmlns:a16="http://schemas.microsoft.com/office/drawing/2014/main" id="{26EB28C3-C4FB-4EC1-9F95-91BA3EB34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2" name="AutoShape 7" descr="+">
          <a:extLst>
            <a:ext uri="{FF2B5EF4-FFF2-40B4-BE49-F238E27FC236}">
              <a16:creationId xmlns:a16="http://schemas.microsoft.com/office/drawing/2014/main" id="{85BB09EA-A9EC-4A40-8894-EE5ED6FF0F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3" name="AutoShape 10" descr="+">
          <a:extLst>
            <a:ext uri="{FF2B5EF4-FFF2-40B4-BE49-F238E27FC236}">
              <a16:creationId xmlns:a16="http://schemas.microsoft.com/office/drawing/2014/main" id="{DBC26A17-0D4D-4D3A-9226-C6D06DDE8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4" name="AutoShape 9" descr="+">
          <a:extLst>
            <a:ext uri="{FF2B5EF4-FFF2-40B4-BE49-F238E27FC236}">
              <a16:creationId xmlns:a16="http://schemas.microsoft.com/office/drawing/2014/main" id="{4A67E269-DFB8-4D72-B9D4-D940922A0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5" name="AutoShape 9" descr="+">
          <a:extLst>
            <a:ext uri="{FF2B5EF4-FFF2-40B4-BE49-F238E27FC236}">
              <a16:creationId xmlns:a16="http://schemas.microsoft.com/office/drawing/2014/main" id="{453E688A-FAFC-454F-BAD1-4AD9413A92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6" name="AutoShape 7" descr="+">
          <a:extLst>
            <a:ext uri="{FF2B5EF4-FFF2-40B4-BE49-F238E27FC236}">
              <a16:creationId xmlns:a16="http://schemas.microsoft.com/office/drawing/2014/main" id="{9A266E81-8BA2-4647-9A44-9024290B14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7" name="AutoShape 7" descr="+">
          <a:extLst>
            <a:ext uri="{FF2B5EF4-FFF2-40B4-BE49-F238E27FC236}">
              <a16:creationId xmlns:a16="http://schemas.microsoft.com/office/drawing/2014/main" id="{211359F8-E127-4BFD-95FD-63E7D764D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8" name="AutoShape 7" descr="+">
          <a:extLst>
            <a:ext uri="{FF2B5EF4-FFF2-40B4-BE49-F238E27FC236}">
              <a16:creationId xmlns:a16="http://schemas.microsoft.com/office/drawing/2014/main" id="{D595442C-BA7C-427A-B098-60F8FE2C78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9" name="AutoShape 7" descr="+">
          <a:extLst>
            <a:ext uri="{FF2B5EF4-FFF2-40B4-BE49-F238E27FC236}">
              <a16:creationId xmlns:a16="http://schemas.microsoft.com/office/drawing/2014/main" id="{54ED0974-4990-4FA9-A3B8-037860E60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0" name="AutoShape 7" descr="+">
          <a:extLst>
            <a:ext uri="{FF2B5EF4-FFF2-40B4-BE49-F238E27FC236}">
              <a16:creationId xmlns:a16="http://schemas.microsoft.com/office/drawing/2014/main" id="{53D73B3D-3B55-40FA-BE0A-A3747CE30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1" name="AutoShape 10" descr="+">
          <a:extLst>
            <a:ext uri="{FF2B5EF4-FFF2-40B4-BE49-F238E27FC236}">
              <a16:creationId xmlns:a16="http://schemas.microsoft.com/office/drawing/2014/main" id="{47DB722F-2F9F-4542-9A7A-41AEE0BC4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2" name="AutoShape 9" descr="+">
          <a:extLst>
            <a:ext uri="{FF2B5EF4-FFF2-40B4-BE49-F238E27FC236}">
              <a16:creationId xmlns:a16="http://schemas.microsoft.com/office/drawing/2014/main" id="{EEE3E8FA-0D3B-4BB0-9754-6E29E72E39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3" name="AutoShape 9" descr="+">
          <a:extLst>
            <a:ext uri="{FF2B5EF4-FFF2-40B4-BE49-F238E27FC236}">
              <a16:creationId xmlns:a16="http://schemas.microsoft.com/office/drawing/2014/main" id="{F5201B90-5C8F-4A4A-9EAD-C60CA55CF2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4" name="AutoShape 10" descr="+">
          <a:extLst>
            <a:ext uri="{FF2B5EF4-FFF2-40B4-BE49-F238E27FC236}">
              <a16:creationId xmlns:a16="http://schemas.microsoft.com/office/drawing/2014/main" id="{F0BCECB2-D817-4936-AE2D-42062C83C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5" name="AutoShape 9" descr="+">
          <a:extLst>
            <a:ext uri="{FF2B5EF4-FFF2-40B4-BE49-F238E27FC236}">
              <a16:creationId xmlns:a16="http://schemas.microsoft.com/office/drawing/2014/main" id="{9C458EDA-507A-4257-BC89-C78A776703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6" name="AutoShape 7" descr="+">
          <a:extLst>
            <a:ext uri="{FF2B5EF4-FFF2-40B4-BE49-F238E27FC236}">
              <a16:creationId xmlns:a16="http://schemas.microsoft.com/office/drawing/2014/main" id="{AAD6BCF7-9AD4-437A-92FA-2CB9BE15F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7" name="AutoShape 10" descr="+">
          <a:extLst>
            <a:ext uri="{FF2B5EF4-FFF2-40B4-BE49-F238E27FC236}">
              <a16:creationId xmlns:a16="http://schemas.microsoft.com/office/drawing/2014/main" id="{3F3EA14B-B95C-4380-9309-543EB69FD6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8" name="AutoShape 9" descr="+">
          <a:extLst>
            <a:ext uri="{FF2B5EF4-FFF2-40B4-BE49-F238E27FC236}">
              <a16:creationId xmlns:a16="http://schemas.microsoft.com/office/drawing/2014/main" id="{57B8B284-2F70-4A7A-9C64-7418F1D55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9" name="AutoShape 9" descr="+">
          <a:extLst>
            <a:ext uri="{FF2B5EF4-FFF2-40B4-BE49-F238E27FC236}">
              <a16:creationId xmlns:a16="http://schemas.microsoft.com/office/drawing/2014/main" id="{A2F4EE12-DB97-4946-A0C4-58FADF172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0" name="AutoShape 7" descr="+">
          <a:extLst>
            <a:ext uri="{FF2B5EF4-FFF2-40B4-BE49-F238E27FC236}">
              <a16:creationId xmlns:a16="http://schemas.microsoft.com/office/drawing/2014/main" id="{D8BF6E67-5007-483E-91D9-9F18FF663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1" name="AutoShape 7" descr="+">
          <a:extLst>
            <a:ext uri="{FF2B5EF4-FFF2-40B4-BE49-F238E27FC236}">
              <a16:creationId xmlns:a16="http://schemas.microsoft.com/office/drawing/2014/main" id="{10520753-4CF1-4C79-BBA7-43A43134B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2" name="AutoShape 7" descr="+">
          <a:extLst>
            <a:ext uri="{FF2B5EF4-FFF2-40B4-BE49-F238E27FC236}">
              <a16:creationId xmlns:a16="http://schemas.microsoft.com/office/drawing/2014/main" id="{8548A1D9-D1D2-4A25-A8C1-6DA17DAF1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3" name="AutoShape 10" descr="+">
          <a:extLst>
            <a:ext uri="{FF2B5EF4-FFF2-40B4-BE49-F238E27FC236}">
              <a16:creationId xmlns:a16="http://schemas.microsoft.com/office/drawing/2014/main" id="{9207ACE1-B015-4472-8F78-7268BEE12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4" name="AutoShape 9" descr="+">
          <a:extLst>
            <a:ext uri="{FF2B5EF4-FFF2-40B4-BE49-F238E27FC236}">
              <a16:creationId xmlns:a16="http://schemas.microsoft.com/office/drawing/2014/main" id="{01A7EBA2-A26D-4B5C-81FE-9CBA0F8CC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5" name="AutoShape 9" descr="+">
          <a:extLst>
            <a:ext uri="{FF2B5EF4-FFF2-40B4-BE49-F238E27FC236}">
              <a16:creationId xmlns:a16="http://schemas.microsoft.com/office/drawing/2014/main" id="{64A0C67B-B89F-4836-83D7-286EDCE431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6" name="AutoShape 10" descr="+">
          <a:extLst>
            <a:ext uri="{FF2B5EF4-FFF2-40B4-BE49-F238E27FC236}">
              <a16:creationId xmlns:a16="http://schemas.microsoft.com/office/drawing/2014/main" id="{EB6FFF94-7A1D-480E-8FB4-3B43CDFD48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7" name="AutoShape 9" descr="+">
          <a:extLst>
            <a:ext uri="{FF2B5EF4-FFF2-40B4-BE49-F238E27FC236}">
              <a16:creationId xmlns:a16="http://schemas.microsoft.com/office/drawing/2014/main" id="{665F887F-EEF9-460A-9588-E11F70D2E9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8" name="AutoShape 9" descr="+">
          <a:extLst>
            <a:ext uri="{FF2B5EF4-FFF2-40B4-BE49-F238E27FC236}">
              <a16:creationId xmlns:a16="http://schemas.microsoft.com/office/drawing/2014/main" id="{8FBFA6A7-579B-4F2B-9BC5-2594DA9ACE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9" name="AutoShape 10" descr="+">
          <a:extLst>
            <a:ext uri="{FF2B5EF4-FFF2-40B4-BE49-F238E27FC236}">
              <a16:creationId xmlns:a16="http://schemas.microsoft.com/office/drawing/2014/main" id="{0CA2F562-FF44-4E5D-9A56-98043CA4B2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0" name="AutoShape 9" descr="+">
          <a:extLst>
            <a:ext uri="{FF2B5EF4-FFF2-40B4-BE49-F238E27FC236}">
              <a16:creationId xmlns:a16="http://schemas.microsoft.com/office/drawing/2014/main" id="{922CA759-3BAC-49AF-B726-DAD7E0736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1" name="AutoShape 7" descr="+">
          <a:extLst>
            <a:ext uri="{FF2B5EF4-FFF2-40B4-BE49-F238E27FC236}">
              <a16:creationId xmlns:a16="http://schemas.microsoft.com/office/drawing/2014/main" id="{6B79D550-A519-445C-B4FB-15EA644C4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2" name="AutoShape 10" descr="+">
          <a:extLst>
            <a:ext uri="{FF2B5EF4-FFF2-40B4-BE49-F238E27FC236}">
              <a16:creationId xmlns:a16="http://schemas.microsoft.com/office/drawing/2014/main" id="{273E8C52-6E44-47C8-B181-AFCF980980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3" name="AutoShape 9" descr="+">
          <a:extLst>
            <a:ext uri="{FF2B5EF4-FFF2-40B4-BE49-F238E27FC236}">
              <a16:creationId xmlns:a16="http://schemas.microsoft.com/office/drawing/2014/main" id="{609604EB-6D3D-40D9-8181-8531CFF2C1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4" name="AutoShape 9" descr="+">
          <a:extLst>
            <a:ext uri="{FF2B5EF4-FFF2-40B4-BE49-F238E27FC236}">
              <a16:creationId xmlns:a16="http://schemas.microsoft.com/office/drawing/2014/main" id="{1E0A7C7B-60D3-44F4-949C-2243D5E50C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5" name="AutoShape 10" descr="+">
          <a:extLst>
            <a:ext uri="{FF2B5EF4-FFF2-40B4-BE49-F238E27FC236}">
              <a16:creationId xmlns:a16="http://schemas.microsoft.com/office/drawing/2014/main" id="{4557BAC4-0135-45EC-9D70-351F6F920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6" name="AutoShape 9" descr="+">
          <a:extLst>
            <a:ext uri="{FF2B5EF4-FFF2-40B4-BE49-F238E27FC236}">
              <a16:creationId xmlns:a16="http://schemas.microsoft.com/office/drawing/2014/main" id="{D2097E76-A004-484C-BDDB-F327289B96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7" name="AutoShape 7" descr="+">
          <a:extLst>
            <a:ext uri="{FF2B5EF4-FFF2-40B4-BE49-F238E27FC236}">
              <a16:creationId xmlns:a16="http://schemas.microsoft.com/office/drawing/2014/main" id="{F248E9C2-19AE-42CB-97C1-8A478FF36A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8" name="AutoShape 7" descr="+">
          <a:extLst>
            <a:ext uri="{FF2B5EF4-FFF2-40B4-BE49-F238E27FC236}">
              <a16:creationId xmlns:a16="http://schemas.microsoft.com/office/drawing/2014/main" id="{2ED2D08B-984A-4022-A2D2-C42FD062D0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9" name="AutoShape 10" descr="+">
          <a:extLst>
            <a:ext uri="{FF2B5EF4-FFF2-40B4-BE49-F238E27FC236}">
              <a16:creationId xmlns:a16="http://schemas.microsoft.com/office/drawing/2014/main" id="{18372DE3-3215-4B98-80AE-66F76A1B5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0" name="AutoShape 9" descr="+">
          <a:extLst>
            <a:ext uri="{FF2B5EF4-FFF2-40B4-BE49-F238E27FC236}">
              <a16:creationId xmlns:a16="http://schemas.microsoft.com/office/drawing/2014/main" id="{6E54A835-0DEF-431E-926A-D9804D534B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1" name="AutoShape 9" descr="+">
          <a:extLst>
            <a:ext uri="{FF2B5EF4-FFF2-40B4-BE49-F238E27FC236}">
              <a16:creationId xmlns:a16="http://schemas.microsoft.com/office/drawing/2014/main" id="{477314FD-301A-43CE-A5FB-5A22AE585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2" name="AutoShape 7" descr="+">
          <a:extLst>
            <a:ext uri="{FF2B5EF4-FFF2-40B4-BE49-F238E27FC236}">
              <a16:creationId xmlns:a16="http://schemas.microsoft.com/office/drawing/2014/main" id="{0962753F-C289-4AE8-853B-2ACCFE78E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3" name="AutoShape 7" descr="+">
          <a:extLst>
            <a:ext uri="{FF2B5EF4-FFF2-40B4-BE49-F238E27FC236}">
              <a16:creationId xmlns:a16="http://schemas.microsoft.com/office/drawing/2014/main" id="{86551B6E-4620-4772-8D56-640F3B3B21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4" name="AutoShape 7" descr="+">
          <a:extLst>
            <a:ext uri="{FF2B5EF4-FFF2-40B4-BE49-F238E27FC236}">
              <a16:creationId xmlns:a16="http://schemas.microsoft.com/office/drawing/2014/main" id="{2670F854-BB0C-4BB5-827A-A77577CC8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5" name="AutoShape 7" descr="+">
          <a:extLst>
            <a:ext uri="{FF2B5EF4-FFF2-40B4-BE49-F238E27FC236}">
              <a16:creationId xmlns:a16="http://schemas.microsoft.com/office/drawing/2014/main" id="{8383C237-80E4-494F-83EB-A8DECF4110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6" name="AutoShape 7" descr="+">
          <a:extLst>
            <a:ext uri="{FF2B5EF4-FFF2-40B4-BE49-F238E27FC236}">
              <a16:creationId xmlns:a16="http://schemas.microsoft.com/office/drawing/2014/main" id="{3B3A2BBE-8990-44B8-A441-CF280EEDF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7" name="AutoShape 10" descr="+">
          <a:extLst>
            <a:ext uri="{FF2B5EF4-FFF2-40B4-BE49-F238E27FC236}">
              <a16:creationId xmlns:a16="http://schemas.microsoft.com/office/drawing/2014/main" id="{E15FA814-1D5D-4470-8A0C-EC2AA5CCD4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8" name="AutoShape 9" descr="+">
          <a:extLst>
            <a:ext uri="{FF2B5EF4-FFF2-40B4-BE49-F238E27FC236}">
              <a16:creationId xmlns:a16="http://schemas.microsoft.com/office/drawing/2014/main" id="{1B7EE790-D37B-4DDC-9A6C-3A1782D6E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9" name="AutoShape 9" descr="+">
          <a:extLst>
            <a:ext uri="{FF2B5EF4-FFF2-40B4-BE49-F238E27FC236}">
              <a16:creationId xmlns:a16="http://schemas.microsoft.com/office/drawing/2014/main" id="{18223310-7387-4127-A742-F613A5BC83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0" name="AutoShape 10" descr="+">
          <a:extLst>
            <a:ext uri="{FF2B5EF4-FFF2-40B4-BE49-F238E27FC236}">
              <a16:creationId xmlns:a16="http://schemas.microsoft.com/office/drawing/2014/main" id="{D7BB7057-FEED-437B-BDB9-DAE691351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1" name="AutoShape 9" descr="+">
          <a:extLst>
            <a:ext uri="{FF2B5EF4-FFF2-40B4-BE49-F238E27FC236}">
              <a16:creationId xmlns:a16="http://schemas.microsoft.com/office/drawing/2014/main" id="{684E30FC-95A9-4E49-B051-DD5D603EC3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2" name="AutoShape 7" descr="+">
          <a:extLst>
            <a:ext uri="{FF2B5EF4-FFF2-40B4-BE49-F238E27FC236}">
              <a16:creationId xmlns:a16="http://schemas.microsoft.com/office/drawing/2014/main" id="{65E2C596-76FE-4E35-BCA3-7798795C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3" name="AutoShape 7" descr="+">
          <a:extLst>
            <a:ext uri="{FF2B5EF4-FFF2-40B4-BE49-F238E27FC236}">
              <a16:creationId xmlns:a16="http://schemas.microsoft.com/office/drawing/2014/main" id="{02121E60-3938-42CA-B0D8-AE94F84D41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4" name="AutoShape 7" descr="+">
          <a:extLst>
            <a:ext uri="{FF2B5EF4-FFF2-40B4-BE49-F238E27FC236}">
              <a16:creationId xmlns:a16="http://schemas.microsoft.com/office/drawing/2014/main" id="{D296845D-D628-4448-BBC1-472BE4EE9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5" name="AutoShape 7" descr="+">
          <a:extLst>
            <a:ext uri="{FF2B5EF4-FFF2-40B4-BE49-F238E27FC236}">
              <a16:creationId xmlns:a16="http://schemas.microsoft.com/office/drawing/2014/main" id="{66B5CFE4-9E5E-4661-8DE1-E19753E0DC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6" name="AutoShape 7" descr="+">
          <a:extLst>
            <a:ext uri="{FF2B5EF4-FFF2-40B4-BE49-F238E27FC236}">
              <a16:creationId xmlns:a16="http://schemas.microsoft.com/office/drawing/2014/main" id="{5484372D-F489-4F30-8A5E-A5BB738E6F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7" name="AutoShape 7" descr="+">
          <a:extLst>
            <a:ext uri="{FF2B5EF4-FFF2-40B4-BE49-F238E27FC236}">
              <a16:creationId xmlns:a16="http://schemas.microsoft.com/office/drawing/2014/main" id="{3853227D-9AF3-41A2-8B7C-62D5622712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8" name="AutoShape 9" descr="+">
          <a:extLst>
            <a:ext uri="{FF2B5EF4-FFF2-40B4-BE49-F238E27FC236}">
              <a16:creationId xmlns:a16="http://schemas.microsoft.com/office/drawing/2014/main" id="{1D375DB6-ECB8-47EB-BCB0-01A497B6E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9" name="AutoShape 10" descr="+">
          <a:extLst>
            <a:ext uri="{FF2B5EF4-FFF2-40B4-BE49-F238E27FC236}">
              <a16:creationId xmlns:a16="http://schemas.microsoft.com/office/drawing/2014/main" id="{CCECE507-D99E-4D22-B3A1-55700710B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0" name="AutoShape 9" descr="+">
          <a:extLst>
            <a:ext uri="{FF2B5EF4-FFF2-40B4-BE49-F238E27FC236}">
              <a16:creationId xmlns:a16="http://schemas.microsoft.com/office/drawing/2014/main" id="{918F056D-0C1C-4C37-9E77-BE04EE797F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1" name="AutoShape 9" descr="+">
          <a:extLst>
            <a:ext uri="{FF2B5EF4-FFF2-40B4-BE49-F238E27FC236}">
              <a16:creationId xmlns:a16="http://schemas.microsoft.com/office/drawing/2014/main" id="{F925ECB2-8B8D-4804-8267-5E0921923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2" name="AutoShape 7" descr="+">
          <a:extLst>
            <a:ext uri="{FF2B5EF4-FFF2-40B4-BE49-F238E27FC236}">
              <a16:creationId xmlns:a16="http://schemas.microsoft.com/office/drawing/2014/main" id="{9BD8B366-A8CE-4CD5-A2B5-1DDAD2380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3" name="AutoShape 7" descr="+">
          <a:extLst>
            <a:ext uri="{FF2B5EF4-FFF2-40B4-BE49-F238E27FC236}">
              <a16:creationId xmlns:a16="http://schemas.microsoft.com/office/drawing/2014/main" id="{B6280387-6F6E-4861-866A-BD0E83F8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4" name="AutoShape 7" descr="+">
          <a:extLst>
            <a:ext uri="{FF2B5EF4-FFF2-40B4-BE49-F238E27FC236}">
              <a16:creationId xmlns:a16="http://schemas.microsoft.com/office/drawing/2014/main" id="{BBC877FB-44AE-4F7F-B9F6-AB3827016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5" name="AutoShape 10" descr="+">
          <a:extLst>
            <a:ext uri="{FF2B5EF4-FFF2-40B4-BE49-F238E27FC236}">
              <a16:creationId xmlns:a16="http://schemas.microsoft.com/office/drawing/2014/main" id="{DBD7A81C-A862-4C9F-A3FF-34B30EF690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6" name="AutoShape 7" descr="+">
          <a:extLst>
            <a:ext uri="{FF2B5EF4-FFF2-40B4-BE49-F238E27FC236}">
              <a16:creationId xmlns:a16="http://schemas.microsoft.com/office/drawing/2014/main" id="{C998DCC5-A4CC-46DC-9A6D-3DAC2B775F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7" name="AutoShape 10" descr="+">
          <a:extLst>
            <a:ext uri="{FF2B5EF4-FFF2-40B4-BE49-F238E27FC236}">
              <a16:creationId xmlns:a16="http://schemas.microsoft.com/office/drawing/2014/main" id="{49C1B985-A292-4003-8A16-C86EB789A9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8" name="AutoShape 9" descr="+">
          <a:extLst>
            <a:ext uri="{FF2B5EF4-FFF2-40B4-BE49-F238E27FC236}">
              <a16:creationId xmlns:a16="http://schemas.microsoft.com/office/drawing/2014/main" id="{8347BC7E-E3B4-4A6C-9182-D34AD8BD5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9" name="AutoShape 9" descr="+">
          <a:extLst>
            <a:ext uri="{FF2B5EF4-FFF2-40B4-BE49-F238E27FC236}">
              <a16:creationId xmlns:a16="http://schemas.microsoft.com/office/drawing/2014/main" id="{78742490-E784-4665-9A32-5532328E8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0" name="AutoShape 10" descr="+">
          <a:extLst>
            <a:ext uri="{FF2B5EF4-FFF2-40B4-BE49-F238E27FC236}">
              <a16:creationId xmlns:a16="http://schemas.microsoft.com/office/drawing/2014/main" id="{7091552D-59F6-41C7-A05D-BB72C5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1" name="AutoShape 9" descr="+">
          <a:extLst>
            <a:ext uri="{FF2B5EF4-FFF2-40B4-BE49-F238E27FC236}">
              <a16:creationId xmlns:a16="http://schemas.microsoft.com/office/drawing/2014/main" id="{172A940C-7117-4158-9579-F69979326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2" name="AutoShape 9" descr="+">
          <a:extLst>
            <a:ext uri="{FF2B5EF4-FFF2-40B4-BE49-F238E27FC236}">
              <a16:creationId xmlns:a16="http://schemas.microsoft.com/office/drawing/2014/main" id="{E9EFD6D6-2CCD-4ADA-84B7-DE22266436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3" name="AutoShape 10" descr="+">
          <a:extLst>
            <a:ext uri="{FF2B5EF4-FFF2-40B4-BE49-F238E27FC236}">
              <a16:creationId xmlns:a16="http://schemas.microsoft.com/office/drawing/2014/main" id="{CFAC72D2-CD7B-4AC9-82B9-B28A8929DD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4" name="AutoShape 9" descr="+">
          <a:extLst>
            <a:ext uri="{FF2B5EF4-FFF2-40B4-BE49-F238E27FC236}">
              <a16:creationId xmlns:a16="http://schemas.microsoft.com/office/drawing/2014/main" id="{4582EBD7-27D0-450B-B92A-13F7457F03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5" name="AutoShape 7" descr="+">
          <a:extLst>
            <a:ext uri="{FF2B5EF4-FFF2-40B4-BE49-F238E27FC236}">
              <a16:creationId xmlns:a16="http://schemas.microsoft.com/office/drawing/2014/main" id="{852C4953-3F04-474D-8F39-592A39C6E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6" name="AutoShape 10" descr="+">
          <a:extLst>
            <a:ext uri="{FF2B5EF4-FFF2-40B4-BE49-F238E27FC236}">
              <a16:creationId xmlns:a16="http://schemas.microsoft.com/office/drawing/2014/main" id="{3BC66FE5-D0DF-4D17-B2B3-603B835974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7" name="AutoShape 9" descr="+">
          <a:extLst>
            <a:ext uri="{FF2B5EF4-FFF2-40B4-BE49-F238E27FC236}">
              <a16:creationId xmlns:a16="http://schemas.microsoft.com/office/drawing/2014/main" id="{76350B66-854C-4BBD-9AEF-A2C80ADE24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8" name="AutoShape 9" descr="+">
          <a:extLst>
            <a:ext uri="{FF2B5EF4-FFF2-40B4-BE49-F238E27FC236}">
              <a16:creationId xmlns:a16="http://schemas.microsoft.com/office/drawing/2014/main" id="{66AD6EB5-BE27-4D4B-B2CA-F9455CCCA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9" name="AutoShape 10" descr="+">
          <a:extLst>
            <a:ext uri="{FF2B5EF4-FFF2-40B4-BE49-F238E27FC236}">
              <a16:creationId xmlns:a16="http://schemas.microsoft.com/office/drawing/2014/main" id="{FBDAFD4A-C806-4C65-8469-E04B08190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0" name="AutoShape 9" descr="+">
          <a:extLst>
            <a:ext uri="{FF2B5EF4-FFF2-40B4-BE49-F238E27FC236}">
              <a16:creationId xmlns:a16="http://schemas.microsoft.com/office/drawing/2014/main" id="{51493DD9-C8AA-4B6E-BB00-0C3B4208D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1" name="AutoShape 7" descr="+">
          <a:extLst>
            <a:ext uri="{FF2B5EF4-FFF2-40B4-BE49-F238E27FC236}">
              <a16:creationId xmlns:a16="http://schemas.microsoft.com/office/drawing/2014/main" id="{D00A13B8-EF73-4647-9D3A-F1C1FDC7C8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2" name="AutoShape 7" descr="+">
          <a:extLst>
            <a:ext uri="{FF2B5EF4-FFF2-40B4-BE49-F238E27FC236}">
              <a16:creationId xmlns:a16="http://schemas.microsoft.com/office/drawing/2014/main" id="{11951442-8DBB-4FB7-A87B-4DE17346F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3" name="AutoShape 10" descr="+">
          <a:extLst>
            <a:ext uri="{FF2B5EF4-FFF2-40B4-BE49-F238E27FC236}">
              <a16:creationId xmlns:a16="http://schemas.microsoft.com/office/drawing/2014/main" id="{D9FEA3AC-6207-48E9-8A1B-35C730763C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4" name="AutoShape 9" descr="+">
          <a:extLst>
            <a:ext uri="{FF2B5EF4-FFF2-40B4-BE49-F238E27FC236}">
              <a16:creationId xmlns:a16="http://schemas.microsoft.com/office/drawing/2014/main" id="{4CEDFA46-FB6A-4332-A34F-713461433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5" name="AutoShape 9" descr="+">
          <a:extLst>
            <a:ext uri="{FF2B5EF4-FFF2-40B4-BE49-F238E27FC236}">
              <a16:creationId xmlns:a16="http://schemas.microsoft.com/office/drawing/2014/main" id="{AF570ACA-0408-4BCD-B545-9151180E5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6" name="AutoShape 7" descr="+">
          <a:extLst>
            <a:ext uri="{FF2B5EF4-FFF2-40B4-BE49-F238E27FC236}">
              <a16:creationId xmlns:a16="http://schemas.microsoft.com/office/drawing/2014/main" id="{79C7D6CF-15CA-407E-8CB5-566F8384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7" name="AutoShape 7" descr="+">
          <a:extLst>
            <a:ext uri="{FF2B5EF4-FFF2-40B4-BE49-F238E27FC236}">
              <a16:creationId xmlns:a16="http://schemas.microsoft.com/office/drawing/2014/main" id="{DE68AD0C-2878-44C5-BA6C-41CC1D34F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8" name="AutoShape 7" descr="+">
          <a:extLst>
            <a:ext uri="{FF2B5EF4-FFF2-40B4-BE49-F238E27FC236}">
              <a16:creationId xmlns:a16="http://schemas.microsoft.com/office/drawing/2014/main" id="{1D9B0FB8-5828-4374-B064-AC9565D20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9" name="AutoShape 10" descr="+">
          <a:extLst>
            <a:ext uri="{FF2B5EF4-FFF2-40B4-BE49-F238E27FC236}">
              <a16:creationId xmlns:a16="http://schemas.microsoft.com/office/drawing/2014/main" id="{83D337E5-38C7-4255-8F7D-C5CEE2D85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0" name="AutoShape 9" descr="+">
          <a:extLst>
            <a:ext uri="{FF2B5EF4-FFF2-40B4-BE49-F238E27FC236}">
              <a16:creationId xmlns:a16="http://schemas.microsoft.com/office/drawing/2014/main" id="{D4D8CC70-76FF-452C-A142-0DFAEE4030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1" name="AutoShape 9" descr="+">
          <a:extLst>
            <a:ext uri="{FF2B5EF4-FFF2-40B4-BE49-F238E27FC236}">
              <a16:creationId xmlns:a16="http://schemas.microsoft.com/office/drawing/2014/main" id="{7293C12D-45C0-449C-89A0-F44926E5F9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2" name="AutoShape 10" descr="+">
          <a:extLst>
            <a:ext uri="{FF2B5EF4-FFF2-40B4-BE49-F238E27FC236}">
              <a16:creationId xmlns:a16="http://schemas.microsoft.com/office/drawing/2014/main" id="{DBD6B55E-133F-4D1B-AA84-B4296559E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3" name="AutoShape 9" descr="+">
          <a:extLst>
            <a:ext uri="{FF2B5EF4-FFF2-40B4-BE49-F238E27FC236}">
              <a16:creationId xmlns:a16="http://schemas.microsoft.com/office/drawing/2014/main" id="{02F96555-B6C0-4DE0-A397-8AB1183CC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4" name="AutoShape 7" descr="+">
          <a:extLst>
            <a:ext uri="{FF2B5EF4-FFF2-40B4-BE49-F238E27FC236}">
              <a16:creationId xmlns:a16="http://schemas.microsoft.com/office/drawing/2014/main" id="{6977258E-722C-4B50-B35B-C81DD27F3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5" name="AutoShape 10" descr="+">
          <a:extLst>
            <a:ext uri="{FF2B5EF4-FFF2-40B4-BE49-F238E27FC236}">
              <a16:creationId xmlns:a16="http://schemas.microsoft.com/office/drawing/2014/main" id="{C23F1678-1ACC-47CC-99BE-AA928BD4B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6" name="AutoShape 9" descr="+">
          <a:extLst>
            <a:ext uri="{FF2B5EF4-FFF2-40B4-BE49-F238E27FC236}">
              <a16:creationId xmlns:a16="http://schemas.microsoft.com/office/drawing/2014/main" id="{D05E1C23-60DF-4D82-941B-338A136B32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7" name="AutoShape 9" descr="+">
          <a:extLst>
            <a:ext uri="{FF2B5EF4-FFF2-40B4-BE49-F238E27FC236}">
              <a16:creationId xmlns:a16="http://schemas.microsoft.com/office/drawing/2014/main" id="{57FBD695-4C01-4A59-8ED5-258635038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8" name="AutoShape 7" descr="+">
          <a:extLst>
            <a:ext uri="{FF2B5EF4-FFF2-40B4-BE49-F238E27FC236}">
              <a16:creationId xmlns:a16="http://schemas.microsoft.com/office/drawing/2014/main" id="{3ABB1B31-2C8A-473F-BF86-216B8CBA8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9" name="AutoShape 7" descr="+">
          <a:extLst>
            <a:ext uri="{FF2B5EF4-FFF2-40B4-BE49-F238E27FC236}">
              <a16:creationId xmlns:a16="http://schemas.microsoft.com/office/drawing/2014/main" id="{8B0C9A37-8CA4-40CE-87E4-7F09611EA4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0" name="AutoShape 7" descr="+">
          <a:extLst>
            <a:ext uri="{FF2B5EF4-FFF2-40B4-BE49-F238E27FC236}">
              <a16:creationId xmlns:a16="http://schemas.microsoft.com/office/drawing/2014/main" id="{E346531D-94C1-4E06-8B51-CD5415B14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1" name="AutoShape 10" descr="+">
          <a:extLst>
            <a:ext uri="{FF2B5EF4-FFF2-40B4-BE49-F238E27FC236}">
              <a16:creationId xmlns:a16="http://schemas.microsoft.com/office/drawing/2014/main" id="{2D34DB06-6F5C-467D-A7D1-419B0773D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2" name="AutoShape 9" descr="+">
          <a:extLst>
            <a:ext uri="{FF2B5EF4-FFF2-40B4-BE49-F238E27FC236}">
              <a16:creationId xmlns:a16="http://schemas.microsoft.com/office/drawing/2014/main" id="{17CA235A-2819-482E-8DE8-877C614FF4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3" name="AutoShape 9" descr="+">
          <a:extLst>
            <a:ext uri="{FF2B5EF4-FFF2-40B4-BE49-F238E27FC236}">
              <a16:creationId xmlns:a16="http://schemas.microsoft.com/office/drawing/2014/main" id="{81ECFD29-49AB-43CF-AEE5-E9679996D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4" name="AutoShape 10" descr="+">
          <a:extLst>
            <a:ext uri="{FF2B5EF4-FFF2-40B4-BE49-F238E27FC236}">
              <a16:creationId xmlns:a16="http://schemas.microsoft.com/office/drawing/2014/main" id="{5E1F3C11-BA2C-4B2C-87EE-60359287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5" name="AutoShape 9" descr="+">
          <a:extLst>
            <a:ext uri="{FF2B5EF4-FFF2-40B4-BE49-F238E27FC236}">
              <a16:creationId xmlns:a16="http://schemas.microsoft.com/office/drawing/2014/main" id="{A4124F34-3756-4F41-9D57-CFD0486F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6" name="AutoShape 9" descr="+">
          <a:extLst>
            <a:ext uri="{FF2B5EF4-FFF2-40B4-BE49-F238E27FC236}">
              <a16:creationId xmlns:a16="http://schemas.microsoft.com/office/drawing/2014/main" id="{2B19310E-855F-49E7-B2F3-2D68EB6C83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7" name="AutoShape 10" descr="+">
          <a:extLst>
            <a:ext uri="{FF2B5EF4-FFF2-40B4-BE49-F238E27FC236}">
              <a16:creationId xmlns:a16="http://schemas.microsoft.com/office/drawing/2014/main" id="{A0DBBA15-98E9-4053-B466-B9DAE48436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8" name="AutoShape 9" descr="+">
          <a:extLst>
            <a:ext uri="{FF2B5EF4-FFF2-40B4-BE49-F238E27FC236}">
              <a16:creationId xmlns:a16="http://schemas.microsoft.com/office/drawing/2014/main" id="{AFD5FE56-6664-42A1-95A7-A68886E46C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9" name="AutoShape 7" descr="+">
          <a:extLst>
            <a:ext uri="{FF2B5EF4-FFF2-40B4-BE49-F238E27FC236}">
              <a16:creationId xmlns:a16="http://schemas.microsoft.com/office/drawing/2014/main" id="{20936A8D-84D0-4D74-9766-EB9B20BC3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0" name="AutoShape 10" descr="+">
          <a:extLst>
            <a:ext uri="{FF2B5EF4-FFF2-40B4-BE49-F238E27FC236}">
              <a16:creationId xmlns:a16="http://schemas.microsoft.com/office/drawing/2014/main" id="{AF793EE5-E251-438F-BA4A-93273D4946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1" name="AutoShape 9" descr="+">
          <a:extLst>
            <a:ext uri="{FF2B5EF4-FFF2-40B4-BE49-F238E27FC236}">
              <a16:creationId xmlns:a16="http://schemas.microsoft.com/office/drawing/2014/main" id="{645C6DC3-C490-465B-B89D-F136CF88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2" name="AutoShape 9" descr="+">
          <a:extLst>
            <a:ext uri="{FF2B5EF4-FFF2-40B4-BE49-F238E27FC236}">
              <a16:creationId xmlns:a16="http://schemas.microsoft.com/office/drawing/2014/main" id="{6EAEF7DA-BCD0-402D-8195-C9002CC8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3" name="AutoShape 10" descr="+">
          <a:extLst>
            <a:ext uri="{FF2B5EF4-FFF2-40B4-BE49-F238E27FC236}">
              <a16:creationId xmlns:a16="http://schemas.microsoft.com/office/drawing/2014/main" id="{E5754C17-F7E3-4377-A863-E00176C1F8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4" name="AutoShape 9" descr="+">
          <a:extLst>
            <a:ext uri="{FF2B5EF4-FFF2-40B4-BE49-F238E27FC236}">
              <a16:creationId xmlns:a16="http://schemas.microsoft.com/office/drawing/2014/main" id="{2386FFCC-D706-4B63-85B6-5F36CCB62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5" name="AutoShape 7" descr="+">
          <a:extLst>
            <a:ext uri="{FF2B5EF4-FFF2-40B4-BE49-F238E27FC236}">
              <a16:creationId xmlns:a16="http://schemas.microsoft.com/office/drawing/2014/main" id="{8612C76A-DDC1-4DB5-A889-C6E23D159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6" name="AutoShape 7" descr="+">
          <a:extLst>
            <a:ext uri="{FF2B5EF4-FFF2-40B4-BE49-F238E27FC236}">
              <a16:creationId xmlns:a16="http://schemas.microsoft.com/office/drawing/2014/main" id="{FD1E2BDF-8DA1-411C-A67A-F0E5EE98E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7" name="AutoShape 10" descr="+">
          <a:extLst>
            <a:ext uri="{FF2B5EF4-FFF2-40B4-BE49-F238E27FC236}">
              <a16:creationId xmlns:a16="http://schemas.microsoft.com/office/drawing/2014/main" id="{1A85B3C8-BFDD-4508-A0C5-8388A4ECE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8" name="AutoShape 9" descr="+">
          <a:extLst>
            <a:ext uri="{FF2B5EF4-FFF2-40B4-BE49-F238E27FC236}">
              <a16:creationId xmlns:a16="http://schemas.microsoft.com/office/drawing/2014/main" id="{AE719D79-25B2-45BF-8D79-1C36C3F60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9" name="AutoShape 9" descr="+">
          <a:extLst>
            <a:ext uri="{FF2B5EF4-FFF2-40B4-BE49-F238E27FC236}">
              <a16:creationId xmlns:a16="http://schemas.microsoft.com/office/drawing/2014/main" id="{2D226666-0956-4521-84D7-B6280EEF5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0" name="AutoShape 7" descr="+">
          <a:extLst>
            <a:ext uri="{FF2B5EF4-FFF2-40B4-BE49-F238E27FC236}">
              <a16:creationId xmlns:a16="http://schemas.microsoft.com/office/drawing/2014/main" id="{9ED67909-68FC-4851-A2E1-420017254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1" name="AutoShape 7" descr="+">
          <a:extLst>
            <a:ext uri="{FF2B5EF4-FFF2-40B4-BE49-F238E27FC236}">
              <a16:creationId xmlns:a16="http://schemas.microsoft.com/office/drawing/2014/main" id="{1BC8F5E9-BBD2-4B45-8796-F5046EE850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2" name="AutoShape 7" descr="+">
          <a:extLst>
            <a:ext uri="{FF2B5EF4-FFF2-40B4-BE49-F238E27FC236}">
              <a16:creationId xmlns:a16="http://schemas.microsoft.com/office/drawing/2014/main" id="{E7899E4C-8C56-403B-A0FE-9A955E98BF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3" name="AutoShape 7" descr="+">
          <a:extLst>
            <a:ext uri="{FF2B5EF4-FFF2-40B4-BE49-F238E27FC236}">
              <a16:creationId xmlns:a16="http://schemas.microsoft.com/office/drawing/2014/main" id="{A0BB5BC3-4815-43F8-B1BC-DE778AB72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4" name="AutoShape 7" descr="+">
          <a:extLst>
            <a:ext uri="{FF2B5EF4-FFF2-40B4-BE49-F238E27FC236}">
              <a16:creationId xmlns:a16="http://schemas.microsoft.com/office/drawing/2014/main" id="{4AA30858-2669-407F-9B5B-39D07C96CA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5" name="AutoShape 10" descr="+">
          <a:extLst>
            <a:ext uri="{FF2B5EF4-FFF2-40B4-BE49-F238E27FC236}">
              <a16:creationId xmlns:a16="http://schemas.microsoft.com/office/drawing/2014/main" id="{83B45F59-777D-4963-85F5-DACF2DB9C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6" name="AutoShape 9" descr="+">
          <a:extLst>
            <a:ext uri="{FF2B5EF4-FFF2-40B4-BE49-F238E27FC236}">
              <a16:creationId xmlns:a16="http://schemas.microsoft.com/office/drawing/2014/main" id="{236EC9C5-EE4C-41FC-8FDD-4FE43D51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7" name="AutoShape 9" descr="+">
          <a:extLst>
            <a:ext uri="{FF2B5EF4-FFF2-40B4-BE49-F238E27FC236}">
              <a16:creationId xmlns:a16="http://schemas.microsoft.com/office/drawing/2014/main" id="{725F77EF-4392-4518-9A82-C4C066EBB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8" name="AutoShape 10" descr="+">
          <a:extLst>
            <a:ext uri="{FF2B5EF4-FFF2-40B4-BE49-F238E27FC236}">
              <a16:creationId xmlns:a16="http://schemas.microsoft.com/office/drawing/2014/main" id="{F2070C84-6947-4471-8ECD-BEC02E5F6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9" name="AutoShape 9" descr="+">
          <a:extLst>
            <a:ext uri="{FF2B5EF4-FFF2-40B4-BE49-F238E27FC236}">
              <a16:creationId xmlns:a16="http://schemas.microsoft.com/office/drawing/2014/main" id="{41FD5F86-FC03-45FA-A536-65A6EC374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0" name="AutoShape 7" descr="+">
          <a:extLst>
            <a:ext uri="{FF2B5EF4-FFF2-40B4-BE49-F238E27FC236}">
              <a16:creationId xmlns:a16="http://schemas.microsoft.com/office/drawing/2014/main" id="{B8FD1821-4B24-4963-83AF-B8464F833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1" name="AutoShape 10" descr="+">
          <a:extLst>
            <a:ext uri="{FF2B5EF4-FFF2-40B4-BE49-F238E27FC236}">
              <a16:creationId xmlns:a16="http://schemas.microsoft.com/office/drawing/2014/main" id="{E2D26DC4-3095-4E1B-B66D-AF3E679BC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2" name="AutoShape 9" descr="+">
          <a:extLst>
            <a:ext uri="{FF2B5EF4-FFF2-40B4-BE49-F238E27FC236}">
              <a16:creationId xmlns:a16="http://schemas.microsoft.com/office/drawing/2014/main" id="{D29220B0-E7F2-4BF3-9F55-B2ACC55D4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3" name="AutoShape 9" descr="+">
          <a:extLst>
            <a:ext uri="{FF2B5EF4-FFF2-40B4-BE49-F238E27FC236}">
              <a16:creationId xmlns:a16="http://schemas.microsoft.com/office/drawing/2014/main" id="{03D3C05E-017B-4492-9791-B87975C186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4" name="AutoShape 7" descr="+">
          <a:extLst>
            <a:ext uri="{FF2B5EF4-FFF2-40B4-BE49-F238E27FC236}">
              <a16:creationId xmlns:a16="http://schemas.microsoft.com/office/drawing/2014/main" id="{77A1EFD3-1644-4FC0-B20A-0CB93A1CDC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5" name="AutoShape 7" descr="+">
          <a:extLst>
            <a:ext uri="{FF2B5EF4-FFF2-40B4-BE49-F238E27FC236}">
              <a16:creationId xmlns:a16="http://schemas.microsoft.com/office/drawing/2014/main" id="{2511909C-3B4C-4337-96A9-EEA4406D8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6" name="AutoShape 7" descr="+">
          <a:extLst>
            <a:ext uri="{FF2B5EF4-FFF2-40B4-BE49-F238E27FC236}">
              <a16:creationId xmlns:a16="http://schemas.microsoft.com/office/drawing/2014/main" id="{6A690488-CEDB-4324-81C2-E4E3CF95C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7" name="AutoShape 10" descr="+">
          <a:extLst>
            <a:ext uri="{FF2B5EF4-FFF2-40B4-BE49-F238E27FC236}">
              <a16:creationId xmlns:a16="http://schemas.microsoft.com/office/drawing/2014/main" id="{7E3A654C-87EA-4065-8D1F-B41CFEBEB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8" name="AutoShape 9" descr="+">
          <a:extLst>
            <a:ext uri="{FF2B5EF4-FFF2-40B4-BE49-F238E27FC236}">
              <a16:creationId xmlns:a16="http://schemas.microsoft.com/office/drawing/2014/main" id="{4464FD34-7466-448E-ADE9-512DCC623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9" name="AutoShape 9" descr="+">
          <a:extLst>
            <a:ext uri="{FF2B5EF4-FFF2-40B4-BE49-F238E27FC236}">
              <a16:creationId xmlns:a16="http://schemas.microsoft.com/office/drawing/2014/main" id="{C476250D-F1EB-4DC6-BEF3-00222435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0" name="AutoShape 10" descr="+">
          <a:extLst>
            <a:ext uri="{FF2B5EF4-FFF2-40B4-BE49-F238E27FC236}">
              <a16:creationId xmlns:a16="http://schemas.microsoft.com/office/drawing/2014/main" id="{0087691B-2C68-45FC-A116-5256CF44A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1" name="AutoShape 9" descr="+">
          <a:extLst>
            <a:ext uri="{FF2B5EF4-FFF2-40B4-BE49-F238E27FC236}">
              <a16:creationId xmlns:a16="http://schemas.microsoft.com/office/drawing/2014/main" id="{544A7B8F-56A2-47C1-9BD2-06CCD9399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2" name="AutoShape 9" descr="+">
          <a:extLst>
            <a:ext uri="{FF2B5EF4-FFF2-40B4-BE49-F238E27FC236}">
              <a16:creationId xmlns:a16="http://schemas.microsoft.com/office/drawing/2014/main" id="{DEDD77AD-ED5C-4353-BCE5-61B8804D8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3" name="AutoShape 10" descr="+">
          <a:extLst>
            <a:ext uri="{FF2B5EF4-FFF2-40B4-BE49-F238E27FC236}">
              <a16:creationId xmlns:a16="http://schemas.microsoft.com/office/drawing/2014/main" id="{4CD0C2BF-1B43-4C16-B0C2-735C45601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4" name="AutoShape 9" descr="+">
          <a:extLst>
            <a:ext uri="{FF2B5EF4-FFF2-40B4-BE49-F238E27FC236}">
              <a16:creationId xmlns:a16="http://schemas.microsoft.com/office/drawing/2014/main" id="{C3B6E230-1A70-4780-95C1-1065C86BD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5" name="AutoShape 7" descr="+">
          <a:extLst>
            <a:ext uri="{FF2B5EF4-FFF2-40B4-BE49-F238E27FC236}">
              <a16:creationId xmlns:a16="http://schemas.microsoft.com/office/drawing/2014/main" id="{FD61D8F8-B4A8-4D0D-99B6-03DA74E65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6" name="AutoShape 10" descr="+">
          <a:extLst>
            <a:ext uri="{FF2B5EF4-FFF2-40B4-BE49-F238E27FC236}">
              <a16:creationId xmlns:a16="http://schemas.microsoft.com/office/drawing/2014/main" id="{83AF6A87-7495-4A38-B308-CA02737FA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7" name="AutoShape 9" descr="+">
          <a:extLst>
            <a:ext uri="{FF2B5EF4-FFF2-40B4-BE49-F238E27FC236}">
              <a16:creationId xmlns:a16="http://schemas.microsoft.com/office/drawing/2014/main" id="{D3B51D62-C089-432B-9433-0D36B1E48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8" name="AutoShape 9" descr="+">
          <a:extLst>
            <a:ext uri="{FF2B5EF4-FFF2-40B4-BE49-F238E27FC236}">
              <a16:creationId xmlns:a16="http://schemas.microsoft.com/office/drawing/2014/main" id="{1E2DD53E-8713-4B88-930A-2E1585C29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9" name="AutoShape 10" descr="+">
          <a:extLst>
            <a:ext uri="{FF2B5EF4-FFF2-40B4-BE49-F238E27FC236}">
              <a16:creationId xmlns:a16="http://schemas.microsoft.com/office/drawing/2014/main" id="{1EA66E00-4EA5-48D6-AEBA-E236280D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0" name="AutoShape 9" descr="+">
          <a:extLst>
            <a:ext uri="{FF2B5EF4-FFF2-40B4-BE49-F238E27FC236}">
              <a16:creationId xmlns:a16="http://schemas.microsoft.com/office/drawing/2014/main" id="{89EEDD66-9738-4F6B-885F-E4EB606515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1" name="AutoShape 7" descr="+">
          <a:extLst>
            <a:ext uri="{FF2B5EF4-FFF2-40B4-BE49-F238E27FC236}">
              <a16:creationId xmlns:a16="http://schemas.microsoft.com/office/drawing/2014/main" id="{AC9BBD52-A40B-4D9B-98A5-4D44D250D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2" name="AutoShape 7" descr="+">
          <a:extLst>
            <a:ext uri="{FF2B5EF4-FFF2-40B4-BE49-F238E27FC236}">
              <a16:creationId xmlns:a16="http://schemas.microsoft.com/office/drawing/2014/main" id="{1276B4E9-17B2-44CB-82BA-DF8A224216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3" name="AutoShape 10" descr="+">
          <a:extLst>
            <a:ext uri="{FF2B5EF4-FFF2-40B4-BE49-F238E27FC236}">
              <a16:creationId xmlns:a16="http://schemas.microsoft.com/office/drawing/2014/main" id="{2F215C22-4AB8-4630-822E-8418631B8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4" name="AutoShape 9" descr="+">
          <a:extLst>
            <a:ext uri="{FF2B5EF4-FFF2-40B4-BE49-F238E27FC236}">
              <a16:creationId xmlns:a16="http://schemas.microsoft.com/office/drawing/2014/main" id="{2360E5C2-1DBE-460C-8A32-1BC34AD8A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5" name="AutoShape 9" descr="+">
          <a:extLst>
            <a:ext uri="{FF2B5EF4-FFF2-40B4-BE49-F238E27FC236}">
              <a16:creationId xmlns:a16="http://schemas.microsoft.com/office/drawing/2014/main" id="{52085283-45EF-4CF3-B8F8-5AD2F7D846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6" name="AutoShape 7" descr="+">
          <a:extLst>
            <a:ext uri="{FF2B5EF4-FFF2-40B4-BE49-F238E27FC236}">
              <a16:creationId xmlns:a16="http://schemas.microsoft.com/office/drawing/2014/main" id="{49FBC4A1-F3B8-4BBA-A97C-1E37F6E5F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7" name="AutoShape 7" descr="+">
          <a:extLst>
            <a:ext uri="{FF2B5EF4-FFF2-40B4-BE49-F238E27FC236}">
              <a16:creationId xmlns:a16="http://schemas.microsoft.com/office/drawing/2014/main" id="{70C02285-096F-4556-9DBA-4D775B325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8" name="AutoShape 7" descr="+">
          <a:extLst>
            <a:ext uri="{FF2B5EF4-FFF2-40B4-BE49-F238E27FC236}">
              <a16:creationId xmlns:a16="http://schemas.microsoft.com/office/drawing/2014/main" id="{0329BF3B-B7F2-40A2-B1B1-4984F10A05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9" name="AutoShape 7" descr="+">
          <a:extLst>
            <a:ext uri="{FF2B5EF4-FFF2-40B4-BE49-F238E27FC236}">
              <a16:creationId xmlns:a16="http://schemas.microsoft.com/office/drawing/2014/main" id="{C70D9292-3030-4B22-8871-9AD0AF5A96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0" name="AutoShape 7" descr="+">
          <a:extLst>
            <a:ext uri="{FF2B5EF4-FFF2-40B4-BE49-F238E27FC236}">
              <a16:creationId xmlns:a16="http://schemas.microsoft.com/office/drawing/2014/main" id="{1F69133E-1952-481C-96C9-E114F43F1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1" name="AutoShape 10" descr="+">
          <a:extLst>
            <a:ext uri="{FF2B5EF4-FFF2-40B4-BE49-F238E27FC236}">
              <a16:creationId xmlns:a16="http://schemas.microsoft.com/office/drawing/2014/main" id="{DFE16DA7-B3DF-4800-821B-92D67E0E3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2" name="AutoShape 9" descr="+">
          <a:extLst>
            <a:ext uri="{FF2B5EF4-FFF2-40B4-BE49-F238E27FC236}">
              <a16:creationId xmlns:a16="http://schemas.microsoft.com/office/drawing/2014/main" id="{10C95798-11A1-4FCF-8822-72A38F5DB4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3" name="AutoShape 9" descr="+">
          <a:extLst>
            <a:ext uri="{FF2B5EF4-FFF2-40B4-BE49-F238E27FC236}">
              <a16:creationId xmlns:a16="http://schemas.microsoft.com/office/drawing/2014/main" id="{273AE527-3EF2-490F-9981-74C52B9E7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4" name="AutoShape 10" descr="+">
          <a:extLst>
            <a:ext uri="{FF2B5EF4-FFF2-40B4-BE49-F238E27FC236}">
              <a16:creationId xmlns:a16="http://schemas.microsoft.com/office/drawing/2014/main" id="{BC715E20-CE63-438C-BD3B-8A6B5D3A2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5" name="AutoShape 9" descr="+">
          <a:extLst>
            <a:ext uri="{FF2B5EF4-FFF2-40B4-BE49-F238E27FC236}">
              <a16:creationId xmlns:a16="http://schemas.microsoft.com/office/drawing/2014/main" id="{F244D18D-15C1-4A03-B143-C06A07BAE1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6" name="AutoShape 7" descr="+">
          <a:extLst>
            <a:ext uri="{FF2B5EF4-FFF2-40B4-BE49-F238E27FC236}">
              <a16:creationId xmlns:a16="http://schemas.microsoft.com/office/drawing/2014/main" id="{6F19FD9F-D124-4B05-A452-996E16333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7" name="AutoShape 7" descr="+">
          <a:extLst>
            <a:ext uri="{FF2B5EF4-FFF2-40B4-BE49-F238E27FC236}">
              <a16:creationId xmlns:a16="http://schemas.microsoft.com/office/drawing/2014/main" id="{ED9D8B52-E6F2-4BDB-80C9-73830FC0B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8" name="AutoShape 7" descr="+">
          <a:extLst>
            <a:ext uri="{FF2B5EF4-FFF2-40B4-BE49-F238E27FC236}">
              <a16:creationId xmlns:a16="http://schemas.microsoft.com/office/drawing/2014/main" id="{482388EB-3F7B-4ABB-B4CC-39805FB1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9" name="AutoShape 7" descr="+">
          <a:extLst>
            <a:ext uri="{FF2B5EF4-FFF2-40B4-BE49-F238E27FC236}">
              <a16:creationId xmlns:a16="http://schemas.microsoft.com/office/drawing/2014/main" id="{39891F04-52FC-4899-B6F1-6F8267D49D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70" name="AutoShape 7" descr="+">
          <a:extLst>
            <a:ext uri="{FF2B5EF4-FFF2-40B4-BE49-F238E27FC236}">
              <a16:creationId xmlns:a16="http://schemas.microsoft.com/office/drawing/2014/main" id="{C0C9126A-AF0A-4FDD-BBAB-CEFA9BCE0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1" name="AutoShape 7" descr="+">
          <a:extLst>
            <a:ext uri="{FF2B5EF4-FFF2-40B4-BE49-F238E27FC236}">
              <a16:creationId xmlns:a16="http://schemas.microsoft.com/office/drawing/2014/main" id="{04FA91A7-BCC4-4ACB-A794-D92DB6B8F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2" name="AutoShape 9" descr="+">
          <a:extLst>
            <a:ext uri="{FF2B5EF4-FFF2-40B4-BE49-F238E27FC236}">
              <a16:creationId xmlns:a16="http://schemas.microsoft.com/office/drawing/2014/main" id="{22E5EEC1-F3C3-41F2-9368-7456C485B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3" name="AutoShape 10" descr="+">
          <a:extLst>
            <a:ext uri="{FF2B5EF4-FFF2-40B4-BE49-F238E27FC236}">
              <a16:creationId xmlns:a16="http://schemas.microsoft.com/office/drawing/2014/main" id="{4355BA99-06B9-473F-823C-E0E1488FE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4" name="AutoShape 9" descr="+">
          <a:extLst>
            <a:ext uri="{FF2B5EF4-FFF2-40B4-BE49-F238E27FC236}">
              <a16:creationId xmlns:a16="http://schemas.microsoft.com/office/drawing/2014/main" id="{A5D6E886-AA08-4036-9398-C170F3977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5" name="AutoShape 9" descr="+">
          <a:extLst>
            <a:ext uri="{FF2B5EF4-FFF2-40B4-BE49-F238E27FC236}">
              <a16:creationId xmlns:a16="http://schemas.microsoft.com/office/drawing/2014/main" id="{1CB19B67-423C-498C-852B-6C5A09B48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6" name="AutoShape 7" descr="+">
          <a:extLst>
            <a:ext uri="{FF2B5EF4-FFF2-40B4-BE49-F238E27FC236}">
              <a16:creationId xmlns:a16="http://schemas.microsoft.com/office/drawing/2014/main" id="{10B273F8-293C-4780-B7BB-0F5647783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7" name="AutoShape 7" descr="+">
          <a:extLst>
            <a:ext uri="{FF2B5EF4-FFF2-40B4-BE49-F238E27FC236}">
              <a16:creationId xmlns:a16="http://schemas.microsoft.com/office/drawing/2014/main" id="{31B32A78-8772-4B34-89FE-D135F7B55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8" name="AutoShape 7" descr="+">
          <a:extLst>
            <a:ext uri="{FF2B5EF4-FFF2-40B4-BE49-F238E27FC236}">
              <a16:creationId xmlns:a16="http://schemas.microsoft.com/office/drawing/2014/main" id="{1C98D717-20BD-4921-9C97-0CEA4CB927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9" name="AutoShape 10" descr="+">
          <a:extLst>
            <a:ext uri="{FF2B5EF4-FFF2-40B4-BE49-F238E27FC236}">
              <a16:creationId xmlns:a16="http://schemas.microsoft.com/office/drawing/2014/main" id="{F5271A3C-A51D-4C39-AEF9-5380C39B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0" name="AutoShape 7" descr="+">
          <a:extLst>
            <a:ext uri="{FF2B5EF4-FFF2-40B4-BE49-F238E27FC236}">
              <a16:creationId xmlns:a16="http://schemas.microsoft.com/office/drawing/2014/main" id="{DA0C48A0-75E9-44C6-9046-751083824A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1" name="AutoShape 10" descr="+">
          <a:extLst>
            <a:ext uri="{FF2B5EF4-FFF2-40B4-BE49-F238E27FC236}">
              <a16:creationId xmlns:a16="http://schemas.microsoft.com/office/drawing/2014/main" id="{4E75205E-06C6-488B-B17C-4129F9E22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2" name="AutoShape 9" descr="+">
          <a:extLst>
            <a:ext uri="{FF2B5EF4-FFF2-40B4-BE49-F238E27FC236}">
              <a16:creationId xmlns:a16="http://schemas.microsoft.com/office/drawing/2014/main" id="{2ADCD472-EC61-4AEE-90A6-6E7EE31EA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3" name="AutoShape 9" descr="+">
          <a:extLst>
            <a:ext uri="{FF2B5EF4-FFF2-40B4-BE49-F238E27FC236}">
              <a16:creationId xmlns:a16="http://schemas.microsoft.com/office/drawing/2014/main" id="{9E65AF25-4045-4E1A-9398-A53516D1B6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4" name="AutoShape 10" descr="+">
          <a:extLst>
            <a:ext uri="{FF2B5EF4-FFF2-40B4-BE49-F238E27FC236}">
              <a16:creationId xmlns:a16="http://schemas.microsoft.com/office/drawing/2014/main" id="{867C76A7-8966-4041-8004-CCC2C4364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5" name="AutoShape 9" descr="+">
          <a:extLst>
            <a:ext uri="{FF2B5EF4-FFF2-40B4-BE49-F238E27FC236}">
              <a16:creationId xmlns:a16="http://schemas.microsoft.com/office/drawing/2014/main" id="{BF17CD9D-36D2-4020-A59E-A71AB8E00F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6" name="AutoShape 9" descr="+">
          <a:extLst>
            <a:ext uri="{FF2B5EF4-FFF2-40B4-BE49-F238E27FC236}">
              <a16:creationId xmlns:a16="http://schemas.microsoft.com/office/drawing/2014/main" id="{39CB6ACD-9C14-44D7-8458-3D67FF84DB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7" name="AutoShape 10" descr="+">
          <a:extLst>
            <a:ext uri="{FF2B5EF4-FFF2-40B4-BE49-F238E27FC236}">
              <a16:creationId xmlns:a16="http://schemas.microsoft.com/office/drawing/2014/main" id="{CF83940E-C4A8-4F09-8155-171565E5A1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8" name="AutoShape 9" descr="+">
          <a:extLst>
            <a:ext uri="{FF2B5EF4-FFF2-40B4-BE49-F238E27FC236}">
              <a16:creationId xmlns:a16="http://schemas.microsoft.com/office/drawing/2014/main" id="{C710D8D9-9214-4B65-B030-AB0C58421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9" name="AutoShape 7" descr="+">
          <a:extLst>
            <a:ext uri="{FF2B5EF4-FFF2-40B4-BE49-F238E27FC236}">
              <a16:creationId xmlns:a16="http://schemas.microsoft.com/office/drawing/2014/main" id="{CCCBB32B-87F5-416D-8631-2247A1B12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0" name="AutoShape 10" descr="+">
          <a:extLst>
            <a:ext uri="{FF2B5EF4-FFF2-40B4-BE49-F238E27FC236}">
              <a16:creationId xmlns:a16="http://schemas.microsoft.com/office/drawing/2014/main" id="{C86D4A98-08F0-428D-B1FA-1F76557CD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1" name="AutoShape 9" descr="+">
          <a:extLst>
            <a:ext uri="{FF2B5EF4-FFF2-40B4-BE49-F238E27FC236}">
              <a16:creationId xmlns:a16="http://schemas.microsoft.com/office/drawing/2014/main" id="{206BF035-2231-42B3-9F75-8712D65782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2" name="AutoShape 9" descr="+">
          <a:extLst>
            <a:ext uri="{FF2B5EF4-FFF2-40B4-BE49-F238E27FC236}">
              <a16:creationId xmlns:a16="http://schemas.microsoft.com/office/drawing/2014/main" id="{C72DAF2B-D015-421D-A1B2-031BBE540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3" name="AutoShape 10" descr="+">
          <a:extLst>
            <a:ext uri="{FF2B5EF4-FFF2-40B4-BE49-F238E27FC236}">
              <a16:creationId xmlns:a16="http://schemas.microsoft.com/office/drawing/2014/main" id="{E76A72D5-11C7-4E85-BF7F-E716239636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4" name="AutoShape 9" descr="+">
          <a:extLst>
            <a:ext uri="{FF2B5EF4-FFF2-40B4-BE49-F238E27FC236}">
              <a16:creationId xmlns:a16="http://schemas.microsoft.com/office/drawing/2014/main" id="{E56D6737-CA19-4935-92F1-F11A301181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5" name="AutoShape 7" descr="+">
          <a:extLst>
            <a:ext uri="{FF2B5EF4-FFF2-40B4-BE49-F238E27FC236}">
              <a16:creationId xmlns:a16="http://schemas.microsoft.com/office/drawing/2014/main" id="{6F25B943-6B60-410A-B895-F389BA008C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6" name="AutoShape 7" descr="+">
          <a:extLst>
            <a:ext uri="{FF2B5EF4-FFF2-40B4-BE49-F238E27FC236}">
              <a16:creationId xmlns:a16="http://schemas.microsoft.com/office/drawing/2014/main" id="{875AE8FE-9D3C-4F97-8987-84293FED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7" name="AutoShape 10" descr="+">
          <a:extLst>
            <a:ext uri="{FF2B5EF4-FFF2-40B4-BE49-F238E27FC236}">
              <a16:creationId xmlns:a16="http://schemas.microsoft.com/office/drawing/2014/main" id="{FF7A99B5-4ACC-497F-8A87-17D0FEFB79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8" name="AutoShape 9" descr="+">
          <a:extLst>
            <a:ext uri="{FF2B5EF4-FFF2-40B4-BE49-F238E27FC236}">
              <a16:creationId xmlns:a16="http://schemas.microsoft.com/office/drawing/2014/main" id="{BD2436FA-D0E1-4EE6-9484-84858BA4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9" name="AutoShape 9" descr="+">
          <a:extLst>
            <a:ext uri="{FF2B5EF4-FFF2-40B4-BE49-F238E27FC236}">
              <a16:creationId xmlns:a16="http://schemas.microsoft.com/office/drawing/2014/main" id="{AD3E2ACA-CD53-4B88-A7EA-D11794B72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0" name="AutoShape 7" descr="+">
          <a:extLst>
            <a:ext uri="{FF2B5EF4-FFF2-40B4-BE49-F238E27FC236}">
              <a16:creationId xmlns:a16="http://schemas.microsoft.com/office/drawing/2014/main" id="{FA33238C-22D7-4723-A12B-157528DA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1" name="AutoShape 7" descr="+">
          <a:extLst>
            <a:ext uri="{FF2B5EF4-FFF2-40B4-BE49-F238E27FC236}">
              <a16:creationId xmlns:a16="http://schemas.microsoft.com/office/drawing/2014/main" id="{1D92370C-F36D-4151-AE8F-94CBD9FDA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2" name="AutoShape 7" descr="+">
          <a:extLst>
            <a:ext uri="{FF2B5EF4-FFF2-40B4-BE49-F238E27FC236}">
              <a16:creationId xmlns:a16="http://schemas.microsoft.com/office/drawing/2014/main" id="{B24C662D-7466-43B1-A7E3-A99D72206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3" name="AutoShape 10" descr="+">
          <a:extLst>
            <a:ext uri="{FF2B5EF4-FFF2-40B4-BE49-F238E27FC236}">
              <a16:creationId xmlns:a16="http://schemas.microsoft.com/office/drawing/2014/main" id="{464A2C9A-4A5D-49B3-BF83-ECB356758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4" name="AutoShape 9" descr="+">
          <a:extLst>
            <a:ext uri="{FF2B5EF4-FFF2-40B4-BE49-F238E27FC236}">
              <a16:creationId xmlns:a16="http://schemas.microsoft.com/office/drawing/2014/main" id="{50D7F866-C283-4501-9828-ADA8A03BE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5" name="AutoShape 9" descr="+">
          <a:extLst>
            <a:ext uri="{FF2B5EF4-FFF2-40B4-BE49-F238E27FC236}">
              <a16:creationId xmlns:a16="http://schemas.microsoft.com/office/drawing/2014/main" id="{39BEFDCB-B28C-49AA-A0BC-457789A17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6" name="AutoShape 10" descr="+">
          <a:extLst>
            <a:ext uri="{FF2B5EF4-FFF2-40B4-BE49-F238E27FC236}">
              <a16:creationId xmlns:a16="http://schemas.microsoft.com/office/drawing/2014/main" id="{C43CF868-6D92-4A70-9A93-E8FA36ABF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7" name="AutoShape 9" descr="+">
          <a:extLst>
            <a:ext uri="{FF2B5EF4-FFF2-40B4-BE49-F238E27FC236}">
              <a16:creationId xmlns:a16="http://schemas.microsoft.com/office/drawing/2014/main" id="{BB740E35-E9E7-465F-BD64-DF6674FEE2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8" name="AutoShape 7" descr="+">
          <a:extLst>
            <a:ext uri="{FF2B5EF4-FFF2-40B4-BE49-F238E27FC236}">
              <a16:creationId xmlns:a16="http://schemas.microsoft.com/office/drawing/2014/main" id="{3DC9385C-00A4-4726-A784-CCCA158F7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9" name="AutoShape 10" descr="+">
          <a:extLst>
            <a:ext uri="{FF2B5EF4-FFF2-40B4-BE49-F238E27FC236}">
              <a16:creationId xmlns:a16="http://schemas.microsoft.com/office/drawing/2014/main" id="{1B51A2F6-A8DA-479D-9B79-206457C88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0" name="AutoShape 9" descr="+">
          <a:extLst>
            <a:ext uri="{FF2B5EF4-FFF2-40B4-BE49-F238E27FC236}">
              <a16:creationId xmlns:a16="http://schemas.microsoft.com/office/drawing/2014/main" id="{7935AB60-30AE-4309-8F61-C1DC53393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1" name="AutoShape 9" descr="+">
          <a:extLst>
            <a:ext uri="{FF2B5EF4-FFF2-40B4-BE49-F238E27FC236}">
              <a16:creationId xmlns:a16="http://schemas.microsoft.com/office/drawing/2014/main" id="{40521F65-E827-424E-B6C1-18D5686930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2" name="AutoShape 7" descr="+">
          <a:extLst>
            <a:ext uri="{FF2B5EF4-FFF2-40B4-BE49-F238E27FC236}">
              <a16:creationId xmlns:a16="http://schemas.microsoft.com/office/drawing/2014/main" id="{4BCBA22A-3CD3-4FE3-AEBF-21E953C45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3" name="AutoShape 7" descr="+">
          <a:extLst>
            <a:ext uri="{FF2B5EF4-FFF2-40B4-BE49-F238E27FC236}">
              <a16:creationId xmlns:a16="http://schemas.microsoft.com/office/drawing/2014/main" id="{E7A9E3DB-3F3E-41A5-9EFE-E65634AB4F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4" name="AutoShape 7" descr="+">
          <a:extLst>
            <a:ext uri="{FF2B5EF4-FFF2-40B4-BE49-F238E27FC236}">
              <a16:creationId xmlns:a16="http://schemas.microsoft.com/office/drawing/2014/main" id="{DE6A244D-05B4-4587-BC53-075044CC7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5" name="AutoShape 10" descr="+">
          <a:extLst>
            <a:ext uri="{FF2B5EF4-FFF2-40B4-BE49-F238E27FC236}">
              <a16:creationId xmlns:a16="http://schemas.microsoft.com/office/drawing/2014/main" id="{E3188D0E-6A00-4CDD-B45E-748BF590A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6" name="AutoShape 9" descr="+">
          <a:extLst>
            <a:ext uri="{FF2B5EF4-FFF2-40B4-BE49-F238E27FC236}">
              <a16:creationId xmlns:a16="http://schemas.microsoft.com/office/drawing/2014/main" id="{E5B2EFBC-997E-4E43-B67A-E2E2D3FB9A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7" name="AutoShape 9" descr="+">
          <a:extLst>
            <a:ext uri="{FF2B5EF4-FFF2-40B4-BE49-F238E27FC236}">
              <a16:creationId xmlns:a16="http://schemas.microsoft.com/office/drawing/2014/main" id="{B8293E9E-2D90-4BBA-AE93-2BD7DD89B4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8" name="AutoShape 10" descr="+">
          <a:extLst>
            <a:ext uri="{FF2B5EF4-FFF2-40B4-BE49-F238E27FC236}">
              <a16:creationId xmlns:a16="http://schemas.microsoft.com/office/drawing/2014/main" id="{B78DDC76-F5A0-4F04-88C0-E567905A1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9" name="AutoShape 9" descr="+">
          <a:extLst>
            <a:ext uri="{FF2B5EF4-FFF2-40B4-BE49-F238E27FC236}">
              <a16:creationId xmlns:a16="http://schemas.microsoft.com/office/drawing/2014/main" id="{BE8BFC56-B62C-43D0-8F41-06BD99D078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0" name="AutoShape 9" descr="+">
          <a:extLst>
            <a:ext uri="{FF2B5EF4-FFF2-40B4-BE49-F238E27FC236}">
              <a16:creationId xmlns:a16="http://schemas.microsoft.com/office/drawing/2014/main" id="{67AB5E5F-46A4-4F7B-8EED-0ED502D20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1" name="AutoShape 10" descr="+">
          <a:extLst>
            <a:ext uri="{FF2B5EF4-FFF2-40B4-BE49-F238E27FC236}">
              <a16:creationId xmlns:a16="http://schemas.microsoft.com/office/drawing/2014/main" id="{9B90BAF7-14FD-4FC1-8E6C-DA8FB9323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2" name="AutoShape 9" descr="+">
          <a:extLst>
            <a:ext uri="{FF2B5EF4-FFF2-40B4-BE49-F238E27FC236}">
              <a16:creationId xmlns:a16="http://schemas.microsoft.com/office/drawing/2014/main" id="{E61C3403-C2F9-4409-96BD-C8EC6E4D2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3" name="AutoShape 7" descr="+">
          <a:extLst>
            <a:ext uri="{FF2B5EF4-FFF2-40B4-BE49-F238E27FC236}">
              <a16:creationId xmlns:a16="http://schemas.microsoft.com/office/drawing/2014/main" id="{91A58FD7-5F8D-499B-9569-6A03CCC13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4" name="AutoShape 10" descr="+">
          <a:extLst>
            <a:ext uri="{FF2B5EF4-FFF2-40B4-BE49-F238E27FC236}">
              <a16:creationId xmlns:a16="http://schemas.microsoft.com/office/drawing/2014/main" id="{2802A57C-224E-49F6-9057-DD54E26FE4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5" name="AutoShape 9" descr="+">
          <a:extLst>
            <a:ext uri="{FF2B5EF4-FFF2-40B4-BE49-F238E27FC236}">
              <a16:creationId xmlns:a16="http://schemas.microsoft.com/office/drawing/2014/main" id="{C158D7A2-8A28-4AEB-9601-C0BDF9821D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6" name="AutoShape 9" descr="+">
          <a:extLst>
            <a:ext uri="{FF2B5EF4-FFF2-40B4-BE49-F238E27FC236}">
              <a16:creationId xmlns:a16="http://schemas.microsoft.com/office/drawing/2014/main" id="{0E84CBF6-3673-427D-99D4-45632807D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7" name="AutoShape 10" descr="+">
          <a:extLst>
            <a:ext uri="{FF2B5EF4-FFF2-40B4-BE49-F238E27FC236}">
              <a16:creationId xmlns:a16="http://schemas.microsoft.com/office/drawing/2014/main" id="{B29A47CD-4E6F-479D-9634-A85EE7BC1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8" name="AutoShape 9" descr="+">
          <a:extLst>
            <a:ext uri="{FF2B5EF4-FFF2-40B4-BE49-F238E27FC236}">
              <a16:creationId xmlns:a16="http://schemas.microsoft.com/office/drawing/2014/main" id="{1792E445-ADD2-4B63-B4B3-F388B7B222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9" name="AutoShape 7" descr="+">
          <a:extLst>
            <a:ext uri="{FF2B5EF4-FFF2-40B4-BE49-F238E27FC236}">
              <a16:creationId xmlns:a16="http://schemas.microsoft.com/office/drawing/2014/main" id="{3DF7087E-4C27-40D6-BADD-74732C2919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0" name="AutoShape 7" descr="+">
          <a:extLst>
            <a:ext uri="{FF2B5EF4-FFF2-40B4-BE49-F238E27FC236}">
              <a16:creationId xmlns:a16="http://schemas.microsoft.com/office/drawing/2014/main" id="{DAF1DA6E-BA2E-4B58-A98E-7A24C0078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1" name="AutoShape 10" descr="+">
          <a:extLst>
            <a:ext uri="{FF2B5EF4-FFF2-40B4-BE49-F238E27FC236}">
              <a16:creationId xmlns:a16="http://schemas.microsoft.com/office/drawing/2014/main" id="{E7F6D9EA-ADB7-42F9-A967-2FCD6B6D2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2" name="AutoShape 9" descr="+">
          <a:extLst>
            <a:ext uri="{FF2B5EF4-FFF2-40B4-BE49-F238E27FC236}">
              <a16:creationId xmlns:a16="http://schemas.microsoft.com/office/drawing/2014/main" id="{82A2AB08-048A-4A88-82B4-256E0DAD6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3" name="AutoShape 9" descr="+">
          <a:extLst>
            <a:ext uri="{FF2B5EF4-FFF2-40B4-BE49-F238E27FC236}">
              <a16:creationId xmlns:a16="http://schemas.microsoft.com/office/drawing/2014/main" id="{B60B0338-821E-46F9-8FAE-6B1923B67E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4" name="AutoShape 7" descr="+">
          <a:extLst>
            <a:ext uri="{FF2B5EF4-FFF2-40B4-BE49-F238E27FC236}">
              <a16:creationId xmlns:a16="http://schemas.microsoft.com/office/drawing/2014/main" id="{906C81C9-F8F7-4FC2-91DC-578AE049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5" name="AutoShape 7" descr="+">
          <a:extLst>
            <a:ext uri="{FF2B5EF4-FFF2-40B4-BE49-F238E27FC236}">
              <a16:creationId xmlns:a16="http://schemas.microsoft.com/office/drawing/2014/main" id="{066D9F4D-09C0-42D4-90B8-A35D6EA6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6" name="AutoShape 7" descr="+">
          <a:extLst>
            <a:ext uri="{FF2B5EF4-FFF2-40B4-BE49-F238E27FC236}">
              <a16:creationId xmlns:a16="http://schemas.microsoft.com/office/drawing/2014/main" id="{64AA9F68-6616-4DA9-B3A3-A581E0A16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7" name="AutoShape 7" descr="+">
          <a:extLst>
            <a:ext uri="{FF2B5EF4-FFF2-40B4-BE49-F238E27FC236}">
              <a16:creationId xmlns:a16="http://schemas.microsoft.com/office/drawing/2014/main" id="{085F154F-277D-47EB-B002-2DF314A69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8" name="AutoShape 7" descr="+">
          <a:extLst>
            <a:ext uri="{FF2B5EF4-FFF2-40B4-BE49-F238E27FC236}">
              <a16:creationId xmlns:a16="http://schemas.microsoft.com/office/drawing/2014/main" id="{5BC9DC23-1FD4-489E-A8E9-6F7D87853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9" name="AutoShape 10" descr="+">
          <a:extLst>
            <a:ext uri="{FF2B5EF4-FFF2-40B4-BE49-F238E27FC236}">
              <a16:creationId xmlns:a16="http://schemas.microsoft.com/office/drawing/2014/main" id="{8C139541-A272-4B11-BA8A-CA2214B89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0" name="AutoShape 9" descr="+">
          <a:extLst>
            <a:ext uri="{FF2B5EF4-FFF2-40B4-BE49-F238E27FC236}">
              <a16:creationId xmlns:a16="http://schemas.microsoft.com/office/drawing/2014/main" id="{1D0EFD71-EE79-4D7A-AB9B-49312BA4CA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1" name="AutoShape 9" descr="+">
          <a:extLst>
            <a:ext uri="{FF2B5EF4-FFF2-40B4-BE49-F238E27FC236}">
              <a16:creationId xmlns:a16="http://schemas.microsoft.com/office/drawing/2014/main" id="{86C5B0A9-BF75-4969-B4AB-35B000F1B5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2" name="AutoShape 10" descr="+">
          <a:extLst>
            <a:ext uri="{FF2B5EF4-FFF2-40B4-BE49-F238E27FC236}">
              <a16:creationId xmlns:a16="http://schemas.microsoft.com/office/drawing/2014/main" id="{1309F6F2-3631-4DAC-9D5A-A82CF1A2DA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3" name="AutoShape 9" descr="+">
          <a:extLst>
            <a:ext uri="{FF2B5EF4-FFF2-40B4-BE49-F238E27FC236}">
              <a16:creationId xmlns:a16="http://schemas.microsoft.com/office/drawing/2014/main" id="{C6878F3A-5FF0-4258-8446-81EC901FE1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4" name="AutoShape 7" descr="+">
          <a:extLst>
            <a:ext uri="{FF2B5EF4-FFF2-40B4-BE49-F238E27FC236}">
              <a16:creationId xmlns:a16="http://schemas.microsoft.com/office/drawing/2014/main" id="{F8675D02-C916-46A9-967C-F449E34DE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5" name="AutoShape 10" descr="+">
          <a:extLst>
            <a:ext uri="{FF2B5EF4-FFF2-40B4-BE49-F238E27FC236}">
              <a16:creationId xmlns:a16="http://schemas.microsoft.com/office/drawing/2014/main" id="{87AE3486-379A-4E2C-87D1-E43304297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6" name="AutoShape 9" descr="+">
          <a:extLst>
            <a:ext uri="{FF2B5EF4-FFF2-40B4-BE49-F238E27FC236}">
              <a16:creationId xmlns:a16="http://schemas.microsoft.com/office/drawing/2014/main" id="{3B492BE1-26DF-46C1-9CEF-182F17EB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7" name="AutoShape 9" descr="+">
          <a:extLst>
            <a:ext uri="{FF2B5EF4-FFF2-40B4-BE49-F238E27FC236}">
              <a16:creationId xmlns:a16="http://schemas.microsoft.com/office/drawing/2014/main" id="{2324BA9C-E323-42B3-9B5E-0AA82F2918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8" name="AutoShape 7" descr="+">
          <a:extLst>
            <a:ext uri="{FF2B5EF4-FFF2-40B4-BE49-F238E27FC236}">
              <a16:creationId xmlns:a16="http://schemas.microsoft.com/office/drawing/2014/main" id="{EBCAF545-C296-4AB0-B06B-7B6888FFF5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9" name="AutoShape 7" descr="+">
          <a:extLst>
            <a:ext uri="{FF2B5EF4-FFF2-40B4-BE49-F238E27FC236}">
              <a16:creationId xmlns:a16="http://schemas.microsoft.com/office/drawing/2014/main" id="{D43DA07B-580C-4CF7-9E42-131717EAEC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0" name="AutoShape 7" descr="+">
          <a:extLst>
            <a:ext uri="{FF2B5EF4-FFF2-40B4-BE49-F238E27FC236}">
              <a16:creationId xmlns:a16="http://schemas.microsoft.com/office/drawing/2014/main" id="{43980D5E-27BF-419D-81B8-8E192A2CD9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1" name="AutoShape 10" descr="+">
          <a:extLst>
            <a:ext uri="{FF2B5EF4-FFF2-40B4-BE49-F238E27FC236}">
              <a16:creationId xmlns:a16="http://schemas.microsoft.com/office/drawing/2014/main" id="{3187E932-AC3D-46F5-BF6B-C2F35149B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2" name="AutoShape 9" descr="+">
          <a:extLst>
            <a:ext uri="{FF2B5EF4-FFF2-40B4-BE49-F238E27FC236}">
              <a16:creationId xmlns:a16="http://schemas.microsoft.com/office/drawing/2014/main" id="{9AE9539B-D2A9-4C9C-8740-026DBC0B0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3" name="AutoShape 9" descr="+">
          <a:extLst>
            <a:ext uri="{FF2B5EF4-FFF2-40B4-BE49-F238E27FC236}">
              <a16:creationId xmlns:a16="http://schemas.microsoft.com/office/drawing/2014/main" id="{D46D12CB-3B2D-4F72-AFC7-59C49F4BA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4" name="AutoShape 10" descr="+">
          <a:extLst>
            <a:ext uri="{FF2B5EF4-FFF2-40B4-BE49-F238E27FC236}">
              <a16:creationId xmlns:a16="http://schemas.microsoft.com/office/drawing/2014/main" id="{843CEF3E-B7DD-4D4F-82C0-E3C5BB3E9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5" name="AutoShape 9" descr="+">
          <a:extLst>
            <a:ext uri="{FF2B5EF4-FFF2-40B4-BE49-F238E27FC236}">
              <a16:creationId xmlns:a16="http://schemas.microsoft.com/office/drawing/2014/main" id="{027E84D4-E00D-49DA-BFE2-3937740307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6" name="AutoShape 9" descr="+">
          <a:extLst>
            <a:ext uri="{FF2B5EF4-FFF2-40B4-BE49-F238E27FC236}">
              <a16:creationId xmlns:a16="http://schemas.microsoft.com/office/drawing/2014/main" id="{EAD7F20E-2945-4A06-829E-BECB63D95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7" name="AutoShape 10" descr="+">
          <a:extLst>
            <a:ext uri="{FF2B5EF4-FFF2-40B4-BE49-F238E27FC236}">
              <a16:creationId xmlns:a16="http://schemas.microsoft.com/office/drawing/2014/main" id="{C8DAFFD1-DF53-41E8-AF7D-E2B0CAFCD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8" name="AutoShape 9" descr="+">
          <a:extLst>
            <a:ext uri="{FF2B5EF4-FFF2-40B4-BE49-F238E27FC236}">
              <a16:creationId xmlns:a16="http://schemas.microsoft.com/office/drawing/2014/main" id="{F5B9A394-97E6-4904-8A27-50B8C77146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9" name="AutoShape 7" descr="+">
          <a:extLst>
            <a:ext uri="{FF2B5EF4-FFF2-40B4-BE49-F238E27FC236}">
              <a16:creationId xmlns:a16="http://schemas.microsoft.com/office/drawing/2014/main" id="{45429F10-28DF-4AAB-B1DB-6F22F3AC6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0" name="AutoShape 10" descr="+">
          <a:extLst>
            <a:ext uri="{FF2B5EF4-FFF2-40B4-BE49-F238E27FC236}">
              <a16:creationId xmlns:a16="http://schemas.microsoft.com/office/drawing/2014/main" id="{AACE5859-7957-4B38-80B6-B57D5A66F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1" name="AutoShape 9" descr="+">
          <a:extLst>
            <a:ext uri="{FF2B5EF4-FFF2-40B4-BE49-F238E27FC236}">
              <a16:creationId xmlns:a16="http://schemas.microsoft.com/office/drawing/2014/main" id="{A563733A-07C1-455B-94F4-FA88379B0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2" name="AutoShape 9" descr="+">
          <a:extLst>
            <a:ext uri="{FF2B5EF4-FFF2-40B4-BE49-F238E27FC236}">
              <a16:creationId xmlns:a16="http://schemas.microsoft.com/office/drawing/2014/main" id="{5479A358-9A10-4F21-A8C9-3DC71B68E8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3" name="AutoShape 10" descr="+">
          <a:extLst>
            <a:ext uri="{FF2B5EF4-FFF2-40B4-BE49-F238E27FC236}">
              <a16:creationId xmlns:a16="http://schemas.microsoft.com/office/drawing/2014/main" id="{85255DC2-14F8-40CF-8427-8A03D2DF1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4" name="AutoShape 9" descr="+">
          <a:extLst>
            <a:ext uri="{FF2B5EF4-FFF2-40B4-BE49-F238E27FC236}">
              <a16:creationId xmlns:a16="http://schemas.microsoft.com/office/drawing/2014/main" id="{D5A1EB45-EF1B-49EE-81B6-F85E448B7A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5" name="AutoShape 7" descr="+">
          <a:extLst>
            <a:ext uri="{FF2B5EF4-FFF2-40B4-BE49-F238E27FC236}">
              <a16:creationId xmlns:a16="http://schemas.microsoft.com/office/drawing/2014/main" id="{B78114F9-A324-4A22-8B83-D891241CA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6" name="AutoShape 7" descr="+">
          <a:extLst>
            <a:ext uri="{FF2B5EF4-FFF2-40B4-BE49-F238E27FC236}">
              <a16:creationId xmlns:a16="http://schemas.microsoft.com/office/drawing/2014/main" id="{675EC66A-CDF0-4807-95DF-EED3AAFC36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7" name="AutoShape 10" descr="+">
          <a:extLst>
            <a:ext uri="{FF2B5EF4-FFF2-40B4-BE49-F238E27FC236}">
              <a16:creationId xmlns:a16="http://schemas.microsoft.com/office/drawing/2014/main" id="{433A4153-055B-41C7-95A8-ED8353D29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8" name="AutoShape 9" descr="+">
          <a:extLst>
            <a:ext uri="{FF2B5EF4-FFF2-40B4-BE49-F238E27FC236}">
              <a16:creationId xmlns:a16="http://schemas.microsoft.com/office/drawing/2014/main" id="{7DA8197B-11C8-4C2C-8C96-98D5D7336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9" name="AutoShape 9" descr="+">
          <a:extLst>
            <a:ext uri="{FF2B5EF4-FFF2-40B4-BE49-F238E27FC236}">
              <a16:creationId xmlns:a16="http://schemas.microsoft.com/office/drawing/2014/main" id="{0B274EC6-7F61-4A63-8007-A729ED8077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0" name="AutoShape 7" descr="+">
          <a:extLst>
            <a:ext uri="{FF2B5EF4-FFF2-40B4-BE49-F238E27FC236}">
              <a16:creationId xmlns:a16="http://schemas.microsoft.com/office/drawing/2014/main" id="{16FE65FF-5C1F-4457-B0C8-1470226A8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1" name="AutoShape 7" descr="+">
          <a:extLst>
            <a:ext uri="{FF2B5EF4-FFF2-40B4-BE49-F238E27FC236}">
              <a16:creationId xmlns:a16="http://schemas.microsoft.com/office/drawing/2014/main" id="{EA8FFB0E-527F-49C0-AAB4-1EC97EC994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2" name="AutoShape 7" descr="+">
          <a:extLst>
            <a:ext uri="{FF2B5EF4-FFF2-40B4-BE49-F238E27FC236}">
              <a16:creationId xmlns:a16="http://schemas.microsoft.com/office/drawing/2014/main" id="{48935DE6-5902-4763-9791-5581BD2B8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3" name="AutoShape 7" descr="+">
          <a:extLst>
            <a:ext uri="{FF2B5EF4-FFF2-40B4-BE49-F238E27FC236}">
              <a16:creationId xmlns:a16="http://schemas.microsoft.com/office/drawing/2014/main" id="{47852B03-2679-408A-B257-9C73F0F43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4" name="AutoShape 7" descr="+">
          <a:extLst>
            <a:ext uri="{FF2B5EF4-FFF2-40B4-BE49-F238E27FC236}">
              <a16:creationId xmlns:a16="http://schemas.microsoft.com/office/drawing/2014/main" id="{90EE965A-69DC-4773-ADD3-13E3F75A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5" name="AutoShape 10" descr="+">
          <a:extLst>
            <a:ext uri="{FF2B5EF4-FFF2-40B4-BE49-F238E27FC236}">
              <a16:creationId xmlns:a16="http://schemas.microsoft.com/office/drawing/2014/main" id="{0CF8C891-B156-4601-8D53-989F2F1E0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6" name="AutoShape 9" descr="+">
          <a:extLst>
            <a:ext uri="{FF2B5EF4-FFF2-40B4-BE49-F238E27FC236}">
              <a16:creationId xmlns:a16="http://schemas.microsoft.com/office/drawing/2014/main" id="{DE83A55B-DBCF-4A41-9C14-100C050AC3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7" name="AutoShape 9" descr="+">
          <a:extLst>
            <a:ext uri="{FF2B5EF4-FFF2-40B4-BE49-F238E27FC236}">
              <a16:creationId xmlns:a16="http://schemas.microsoft.com/office/drawing/2014/main" id="{7F2D899E-D30D-448A-A11D-063858BAC0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8" name="AutoShape 10" descr="+">
          <a:extLst>
            <a:ext uri="{FF2B5EF4-FFF2-40B4-BE49-F238E27FC236}">
              <a16:creationId xmlns:a16="http://schemas.microsoft.com/office/drawing/2014/main" id="{D3C2793F-1E61-4C49-9DA0-9DFB7B797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9" name="AutoShape 9" descr="+">
          <a:extLst>
            <a:ext uri="{FF2B5EF4-FFF2-40B4-BE49-F238E27FC236}">
              <a16:creationId xmlns:a16="http://schemas.microsoft.com/office/drawing/2014/main" id="{CAC49968-4B84-43D1-8A2D-AEA5625F4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0" name="AutoShape 7" descr="+">
          <a:extLst>
            <a:ext uri="{FF2B5EF4-FFF2-40B4-BE49-F238E27FC236}">
              <a16:creationId xmlns:a16="http://schemas.microsoft.com/office/drawing/2014/main" id="{FF5622AB-49B3-4B89-8A7B-64FCAD9799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1" name="AutoShape 7" descr="+">
          <a:extLst>
            <a:ext uri="{FF2B5EF4-FFF2-40B4-BE49-F238E27FC236}">
              <a16:creationId xmlns:a16="http://schemas.microsoft.com/office/drawing/2014/main" id="{76615E78-0CCE-4863-96C8-0B4F93FC1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2" name="AutoShape 7" descr="+">
          <a:extLst>
            <a:ext uri="{FF2B5EF4-FFF2-40B4-BE49-F238E27FC236}">
              <a16:creationId xmlns:a16="http://schemas.microsoft.com/office/drawing/2014/main" id="{F7B69D1D-2612-4BF5-BDDD-D3C576E2BE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3" name="AutoShape 7" descr="+">
          <a:extLst>
            <a:ext uri="{FF2B5EF4-FFF2-40B4-BE49-F238E27FC236}">
              <a16:creationId xmlns:a16="http://schemas.microsoft.com/office/drawing/2014/main" id="{9A4A07BB-2045-41FD-BC36-BF0A1AE7CE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4" name="AutoShape 7" descr="+">
          <a:extLst>
            <a:ext uri="{FF2B5EF4-FFF2-40B4-BE49-F238E27FC236}">
              <a16:creationId xmlns:a16="http://schemas.microsoft.com/office/drawing/2014/main" id="{5C4525E2-E285-4A33-9D09-A0E94B92D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5" name="AutoShape 7" descr="+">
          <a:extLst>
            <a:ext uri="{FF2B5EF4-FFF2-40B4-BE49-F238E27FC236}">
              <a16:creationId xmlns:a16="http://schemas.microsoft.com/office/drawing/2014/main" id="{BDD9930A-55A5-47F0-9E52-28BB7F9C6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6" name="AutoShape 9" descr="+">
          <a:extLst>
            <a:ext uri="{FF2B5EF4-FFF2-40B4-BE49-F238E27FC236}">
              <a16:creationId xmlns:a16="http://schemas.microsoft.com/office/drawing/2014/main" id="{4A5E1D36-7E53-4991-9BFB-4C571E4A9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7" name="AutoShape 10" descr="+">
          <a:extLst>
            <a:ext uri="{FF2B5EF4-FFF2-40B4-BE49-F238E27FC236}">
              <a16:creationId xmlns:a16="http://schemas.microsoft.com/office/drawing/2014/main" id="{4F56399B-9978-402A-84C0-5C654AF17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8" name="AutoShape 9" descr="+">
          <a:extLst>
            <a:ext uri="{FF2B5EF4-FFF2-40B4-BE49-F238E27FC236}">
              <a16:creationId xmlns:a16="http://schemas.microsoft.com/office/drawing/2014/main" id="{B6B8CE0F-6EAB-432E-94F4-FBA4F3AE5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9" name="AutoShape 9" descr="+">
          <a:extLst>
            <a:ext uri="{FF2B5EF4-FFF2-40B4-BE49-F238E27FC236}">
              <a16:creationId xmlns:a16="http://schemas.microsoft.com/office/drawing/2014/main" id="{CA2E4FFD-D03A-450B-8EB4-6D069FDEE7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0" name="AutoShape 7" descr="+">
          <a:extLst>
            <a:ext uri="{FF2B5EF4-FFF2-40B4-BE49-F238E27FC236}">
              <a16:creationId xmlns:a16="http://schemas.microsoft.com/office/drawing/2014/main" id="{75A0B0C4-C2B2-4313-98F4-913BA2F4FC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1" name="AutoShape 7" descr="+">
          <a:extLst>
            <a:ext uri="{FF2B5EF4-FFF2-40B4-BE49-F238E27FC236}">
              <a16:creationId xmlns:a16="http://schemas.microsoft.com/office/drawing/2014/main" id="{60295240-A6CC-42C4-81B8-EEF13D51FD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2" name="AutoShape 7" descr="+">
          <a:extLst>
            <a:ext uri="{FF2B5EF4-FFF2-40B4-BE49-F238E27FC236}">
              <a16:creationId xmlns:a16="http://schemas.microsoft.com/office/drawing/2014/main" id="{591DD6DE-A5A6-4302-A1C4-EC6A4C4BF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3" name="AutoShape 10" descr="+">
          <a:extLst>
            <a:ext uri="{FF2B5EF4-FFF2-40B4-BE49-F238E27FC236}">
              <a16:creationId xmlns:a16="http://schemas.microsoft.com/office/drawing/2014/main" id="{14448519-FB48-4C2A-A342-7C47BA157E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4" name="AutoShape 7" descr="+">
          <a:extLst>
            <a:ext uri="{FF2B5EF4-FFF2-40B4-BE49-F238E27FC236}">
              <a16:creationId xmlns:a16="http://schemas.microsoft.com/office/drawing/2014/main" id="{6FF7C60A-ECDB-4325-A731-894305E24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5" name="AutoShape 10" descr="+">
          <a:extLst>
            <a:ext uri="{FF2B5EF4-FFF2-40B4-BE49-F238E27FC236}">
              <a16:creationId xmlns:a16="http://schemas.microsoft.com/office/drawing/2014/main" id="{EDFE0218-965C-4B05-96AA-480E4B0C12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6" name="AutoShape 9" descr="+">
          <a:extLst>
            <a:ext uri="{FF2B5EF4-FFF2-40B4-BE49-F238E27FC236}">
              <a16:creationId xmlns:a16="http://schemas.microsoft.com/office/drawing/2014/main" id="{6A59B71D-F4BB-4C25-AAE1-1C540177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7" name="AutoShape 9" descr="+">
          <a:extLst>
            <a:ext uri="{FF2B5EF4-FFF2-40B4-BE49-F238E27FC236}">
              <a16:creationId xmlns:a16="http://schemas.microsoft.com/office/drawing/2014/main" id="{F683E78D-2B6D-42A6-ACD4-E073205B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8" name="AutoShape 10" descr="+">
          <a:extLst>
            <a:ext uri="{FF2B5EF4-FFF2-40B4-BE49-F238E27FC236}">
              <a16:creationId xmlns:a16="http://schemas.microsoft.com/office/drawing/2014/main" id="{DFFF1C59-8CEC-43A6-9C54-EEDAA65380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9" name="AutoShape 9" descr="+">
          <a:extLst>
            <a:ext uri="{FF2B5EF4-FFF2-40B4-BE49-F238E27FC236}">
              <a16:creationId xmlns:a16="http://schemas.microsoft.com/office/drawing/2014/main" id="{7D0B25D0-10EF-4428-B3B2-1B3E673FDD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0" name="AutoShape 9" descr="+">
          <a:extLst>
            <a:ext uri="{FF2B5EF4-FFF2-40B4-BE49-F238E27FC236}">
              <a16:creationId xmlns:a16="http://schemas.microsoft.com/office/drawing/2014/main" id="{D98976A4-41D0-4773-BF65-A7BA0BBD6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1" name="AutoShape 10" descr="+">
          <a:extLst>
            <a:ext uri="{FF2B5EF4-FFF2-40B4-BE49-F238E27FC236}">
              <a16:creationId xmlns:a16="http://schemas.microsoft.com/office/drawing/2014/main" id="{E20E3DD3-F9EB-4C4A-8138-3CD8C5BE5C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2" name="AutoShape 9" descr="+">
          <a:extLst>
            <a:ext uri="{FF2B5EF4-FFF2-40B4-BE49-F238E27FC236}">
              <a16:creationId xmlns:a16="http://schemas.microsoft.com/office/drawing/2014/main" id="{77D9D564-78E9-4072-9E4B-FED0A2C967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3" name="AutoShape 7" descr="+">
          <a:extLst>
            <a:ext uri="{FF2B5EF4-FFF2-40B4-BE49-F238E27FC236}">
              <a16:creationId xmlns:a16="http://schemas.microsoft.com/office/drawing/2014/main" id="{B41214B8-2A83-4523-B423-6D3FCD4389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4" name="AutoShape 10" descr="+">
          <a:extLst>
            <a:ext uri="{FF2B5EF4-FFF2-40B4-BE49-F238E27FC236}">
              <a16:creationId xmlns:a16="http://schemas.microsoft.com/office/drawing/2014/main" id="{C7F42659-690F-4E03-A8D0-879F92A7DF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5" name="AutoShape 9" descr="+">
          <a:extLst>
            <a:ext uri="{FF2B5EF4-FFF2-40B4-BE49-F238E27FC236}">
              <a16:creationId xmlns:a16="http://schemas.microsoft.com/office/drawing/2014/main" id="{5D817017-02E2-4426-B1BE-BA7EA70AA6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6" name="AutoShape 9" descr="+">
          <a:extLst>
            <a:ext uri="{FF2B5EF4-FFF2-40B4-BE49-F238E27FC236}">
              <a16:creationId xmlns:a16="http://schemas.microsoft.com/office/drawing/2014/main" id="{74A46C17-BCC8-4140-84AE-05F59D63F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7" name="AutoShape 10" descr="+">
          <a:extLst>
            <a:ext uri="{FF2B5EF4-FFF2-40B4-BE49-F238E27FC236}">
              <a16:creationId xmlns:a16="http://schemas.microsoft.com/office/drawing/2014/main" id="{076FE69B-102A-4F8C-96D1-B68FA62DB4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8" name="AutoShape 9" descr="+">
          <a:extLst>
            <a:ext uri="{FF2B5EF4-FFF2-40B4-BE49-F238E27FC236}">
              <a16:creationId xmlns:a16="http://schemas.microsoft.com/office/drawing/2014/main" id="{6C068515-EDDD-4709-B7D1-93B95132B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9" name="AutoShape 7" descr="+">
          <a:extLst>
            <a:ext uri="{FF2B5EF4-FFF2-40B4-BE49-F238E27FC236}">
              <a16:creationId xmlns:a16="http://schemas.microsoft.com/office/drawing/2014/main" id="{ACE1B621-A5D7-40C5-B5D6-FF5884C38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0" name="AutoShape 7" descr="+">
          <a:extLst>
            <a:ext uri="{FF2B5EF4-FFF2-40B4-BE49-F238E27FC236}">
              <a16:creationId xmlns:a16="http://schemas.microsoft.com/office/drawing/2014/main" id="{8E24B96E-3874-48E3-93FF-3B9509C56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1" name="AutoShape 10" descr="+">
          <a:extLst>
            <a:ext uri="{FF2B5EF4-FFF2-40B4-BE49-F238E27FC236}">
              <a16:creationId xmlns:a16="http://schemas.microsoft.com/office/drawing/2014/main" id="{1A20D0DC-F17A-4AA6-9D35-40C66A440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2" name="AutoShape 9" descr="+">
          <a:extLst>
            <a:ext uri="{FF2B5EF4-FFF2-40B4-BE49-F238E27FC236}">
              <a16:creationId xmlns:a16="http://schemas.microsoft.com/office/drawing/2014/main" id="{443921C2-8A51-4296-969E-EDC2A60CC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3" name="AutoShape 9" descr="+">
          <a:extLst>
            <a:ext uri="{FF2B5EF4-FFF2-40B4-BE49-F238E27FC236}">
              <a16:creationId xmlns:a16="http://schemas.microsoft.com/office/drawing/2014/main" id="{5BCFBFC2-F241-4BA9-A887-B477D821AC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4" name="AutoShape 7" descr="+">
          <a:extLst>
            <a:ext uri="{FF2B5EF4-FFF2-40B4-BE49-F238E27FC236}">
              <a16:creationId xmlns:a16="http://schemas.microsoft.com/office/drawing/2014/main" id="{52047168-BE3B-426C-A7C8-AD25EFBD1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5" name="AutoShape 7" descr="+">
          <a:extLst>
            <a:ext uri="{FF2B5EF4-FFF2-40B4-BE49-F238E27FC236}">
              <a16:creationId xmlns:a16="http://schemas.microsoft.com/office/drawing/2014/main" id="{36A15EB4-8A93-47D2-86C5-EA9CE99BC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6" name="AutoShape 7" descr="+">
          <a:extLst>
            <a:ext uri="{FF2B5EF4-FFF2-40B4-BE49-F238E27FC236}">
              <a16:creationId xmlns:a16="http://schemas.microsoft.com/office/drawing/2014/main" id="{FD742DFC-1AD5-479F-9BEB-896CE9FED2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7" name="AutoShape 10" descr="+">
          <a:extLst>
            <a:ext uri="{FF2B5EF4-FFF2-40B4-BE49-F238E27FC236}">
              <a16:creationId xmlns:a16="http://schemas.microsoft.com/office/drawing/2014/main" id="{748D4F26-80D0-4C21-ACF3-51E0E1447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8" name="AutoShape 9" descr="+">
          <a:extLst>
            <a:ext uri="{FF2B5EF4-FFF2-40B4-BE49-F238E27FC236}">
              <a16:creationId xmlns:a16="http://schemas.microsoft.com/office/drawing/2014/main" id="{1B0C1F0C-E702-4FF7-849E-3475D799E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9" name="AutoShape 9" descr="+">
          <a:extLst>
            <a:ext uri="{FF2B5EF4-FFF2-40B4-BE49-F238E27FC236}">
              <a16:creationId xmlns:a16="http://schemas.microsoft.com/office/drawing/2014/main" id="{E2CDC105-BAC6-4C9A-9F65-E69EA0B05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0" name="AutoShape 10" descr="+">
          <a:extLst>
            <a:ext uri="{FF2B5EF4-FFF2-40B4-BE49-F238E27FC236}">
              <a16:creationId xmlns:a16="http://schemas.microsoft.com/office/drawing/2014/main" id="{1FA992E7-CB57-4FD6-8B1D-7BA8B6DEA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1" name="AutoShape 9" descr="+">
          <a:extLst>
            <a:ext uri="{FF2B5EF4-FFF2-40B4-BE49-F238E27FC236}">
              <a16:creationId xmlns:a16="http://schemas.microsoft.com/office/drawing/2014/main" id="{28C7AF6A-0598-4A53-9923-5C52D6955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2" name="AutoShape 7" descr="+">
          <a:extLst>
            <a:ext uri="{FF2B5EF4-FFF2-40B4-BE49-F238E27FC236}">
              <a16:creationId xmlns:a16="http://schemas.microsoft.com/office/drawing/2014/main" id="{D5ED7FD6-3BC2-4206-9C47-35C8B982A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3" name="AutoShape 10" descr="+">
          <a:extLst>
            <a:ext uri="{FF2B5EF4-FFF2-40B4-BE49-F238E27FC236}">
              <a16:creationId xmlns:a16="http://schemas.microsoft.com/office/drawing/2014/main" id="{C31F9BD4-70F6-4398-BBB8-EBF6C191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4" name="AutoShape 9" descr="+">
          <a:extLst>
            <a:ext uri="{FF2B5EF4-FFF2-40B4-BE49-F238E27FC236}">
              <a16:creationId xmlns:a16="http://schemas.microsoft.com/office/drawing/2014/main" id="{1C85EB9E-4AB9-4354-9C40-3E2BEE69FB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5" name="AutoShape 9" descr="+">
          <a:extLst>
            <a:ext uri="{FF2B5EF4-FFF2-40B4-BE49-F238E27FC236}">
              <a16:creationId xmlns:a16="http://schemas.microsoft.com/office/drawing/2014/main" id="{BA9F1D43-680A-44F3-B6FC-AE770B923E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6" name="AutoShape 7" descr="+">
          <a:extLst>
            <a:ext uri="{FF2B5EF4-FFF2-40B4-BE49-F238E27FC236}">
              <a16:creationId xmlns:a16="http://schemas.microsoft.com/office/drawing/2014/main" id="{81E2C298-6481-45B0-B67B-701ECF9EF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7" name="AutoShape 7" descr="+">
          <a:extLst>
            <a:ext uri="{FF2B5EF4-FFF2-40B4-BE49-F238E27FC236}">
              <a16:creationId xmlns:a16="http://schemas.microsoft.com/office/drawing/2014/main" id="{EA97A0AB-365C-40BF-8018-D21C4BB8C4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8" name="AutoShape 7" descr="+">
          <a:extLst>
            <a:ext uri="{FF2B5EF4-FFF2-40B4-BE49-F238E27FC236}">
              <a16:creationId xmlns:a16="http://schemas.microsoft.com/office/drawing/2014/main" id="{3A86A240-59F7-4AEF-85FA-FDDBAD414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9" name="AutoShape 10" descr="+">
          <a:extLst>
            <a:ext uri="{FF2B5EF4-FFF2-40B4-BE49-F238E27FC236}">
              <a16:creationId xmlns:a16="http://schemas.microsoft.com/office/drawing/2014/main" id="{41E798E5-74DB-4A99-A77A-8EC327560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0" name="AutoShape 9" descr="+">
          <a:extLst>
            <a:ext uri="{FF2B5EF4-FFF2-40B4-BE49-F238E27FC236}">
              <a16:creationId xmlns:a16="http://schemas.microsoft.com/office/drawing/2014/main" id="{8A8054BF-E12E-40DE-A9A6-19772BCB4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1" name="AutoShape 9" descr="+">
          <a:extLst>
            <a:ext uri="{FF2B5EF4-FFF2-40B4-BE49-F238E27FC236}">
              <a16:creationId xmlns:a16="http://schemas.microsoft.com/office/drawing/2014/main" id="{7C00C72F-D431-4572-9169-196A50DC6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2" name="AutoShape 10" descr="+">
          <a:extLst>
            <a:ext uri="{FF2B5EF4-FFF2-40B4-BE49-F238E27FC236}">
              <a16:creationId xmlns:a16="http://schemas.microsoft.com/office/drawing/2014/main" id="{21695492-3C6C-4EDF-94C9-96EA1A15F6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3" name="AutoShape 9" descr="+">
          <a:extLst>
            <a:ext uri="{FF2B5EF4-FFF2-40B4-BE49-F238E27FC236}">
              <a16:creationId xmlns:a16="http://schemas.microsoft.com/office/drawing/2014/main" id="{92E84AF5-6025-411A-8696-C53A69C828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4" name="AutoShape 9" descr="+">
          <a:extLst>
            <a:ext uri="{FF2B5EF4-FFF2-40B4-BE49-F238E27FC236}">
              <a16:creationId xmlns:a16="http://schemas.microsoft.com/office/drawing/2014/main" id="{790EFF13-1B25-410F-A553-11585D15FD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5" name="AutoShape 10" descr="+">
          <a:extLst>
            <a:ext uri="{FF2B5EF4-FFF2-40B4-BE49-F238E27FC236}">
              <a16:creationId xmlns:a16="http://schemas.microsoft.com/office/drawing/2014/main" id="{4270F18E-CF22-4460-BA6D-C9956A2DA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6" name="AutoShape 9" descr="+">
          <a:extLst>
            <a:ext uri="{FF2B5EF4-FFF2-40B4-BE49-F238E27FC236}">
              <a16:creationId xmlns:a16="http://schemas.microsoft.com/office/drawing/2014/main" id="{7BDC8917-D2FD-46B4-924D-42285DB91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7" name="AutoShape 7" descr="+">
          <a:extLst>
            <a:ext uri="{FF2B5EF4-FFF2-40B4-BE49-F238E27FC236}">
              <a16:creationId xmlns:a16="http://schemas.microsoft.com/office/drawing/2014/main" id="{371A9701-91DE-413E-B169-06469A1AC0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8" name="AutoShape 10" descr="+">
          <a:extLst>
            <a:ext uri="{FF2B5EF4-FFF2-40B4-BE49-F238E27FC236}">
              <a16:creationId xmlns:a16="http://schemas.microsoft.com/office/drawing/2014/main" id="{60435498-A7A5-4841-90EA-C43722977C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9" name="AutoShape 9" descr="+">
          <a:extLst>
            <a:ext uri="{FF2B5EF4-FFF2-40B4-BE49-F238E27FC236}">
              <a16:creationId xmlns:a16="http://schemas.microsoft.com/office/drawing/2014/main" id="{8E7785EB-80BF-4ADD-9A16-EFC06EC232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0" name="AutoShape 9" descr="+">
          <a:extLst>
            <a:ext uri="{FF2B5EF4-FFF2-40B4-BE49-F238E27FC236}">
              <a16:creationId xmlns:a16="http://schemas.microsoft.com/office/drawing/2014/main" id="{BF09548B-D08A-4600-9F29-0ABD41CB8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1" name="AutoShape 10" descr="+">
          <a:extLst>
            <a:ext uri="{FF2B5EF4-FFF2-40B4-BE49-F238E27FC236}">
              <a16:creationId xmlns:a16="http://schemas.microsoft.com/office/drawing/2014/main" id="{2500C7FF-86F1-4329-A3E5-48BF79B6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2" name="AutoShape 9" descr="+">
          <a:extLst>
            <a:ext uri="{FF2B5EF4-FFF2-40B4-BE49-F238E27FC236}">
              <a16:creationId xmlns:a16="http://schemas.microsoft.com/office/drawing/2014/main" id="{56C1BCA7-6995-4C01-B968-6F5D705554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3" name="AutoShape 7" descr="+">
          <a:extLst>
            <a:ext uri="{FF2B5EF4-FFF2-40B4-BE49-F238E27FC236}">
              <a16:creationId xmlns:a16="http://schemas.microsoft.com/office/drawing/2014/main" id="{0DFF020D-BDC1-40D3-B5D4-26A95A555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4" name="AutoShape 7" descr="+">
          <a:extLst>
            <a:ext uri="{FF2B5EF4-FFF2-40B4-BE49-F238E27FC236}">
              <a16:creationId xmlns:a16="http://schemas.microsoft.com/office/drawing/2014/main" id="{9F5C941D-F55E-4118-AC49-F2587DBF4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5" name="AutoShape 10" descr="+">
          <a:extLst>
            <a:ext uri="{FF2B5EF4-FFF2-40B4-BE49-F238E27FC236}">
              <a16:creationId xmlns:a16="http://schemas.microsoft.com/office/drawing/2014/main" id="{B0258DEB-40D4-4CC5-9F98-CF5E94CBBE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6" name="AutoShape 9" descr="+">
          <a:extLst>
            <a:ext uri="{FF2B5EF4-FFF2-40B4-BE49-F238E27FC236}">
              <a16:creationId xmlns:a16="http://schemas.microsoft.com/office/drawing/2014/main" id="{29C23D98-7DDE-413F-A3B6-8B6B7231B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7" name="AutoShape 9" descr="+">
          <a:extLst>
            <a:ext uri="{FF2B5EF4-FFF2-40B4-BE49-F238E27FC236}">
              <a16:creationId xmlns:a16="http://schemas.microsoft.com/office/drawing/2014/main" id="{31BF5FE5-80A6-48E8-AB8B-0DAEA81AE8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8" name="AutoShape 7" descr="+">
          <a:extLst>
            <a:ext uri="{FF2B5EF4-FFF2-40B4-BE49-F238E27FC236}">
              <a16:creationId xmlns:a16="http://schemas.microsoft.com/office/drawing/2014/main" id="{5904F80A-C2B4-4FC4-B54F-DF0A5DB343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9" name="AutoShape 7" descr="+">
          <a:extLst>
            <a:ext uri="{FF2B5EF4-FFF2-40B4-BE49-F238E27FC236}">
              <a16:creationId xmlns:a16="http://schemas.microsoft.com/office/drawing/2014/main" id="{4382CF5F-6327-46E8-B5C1-0C1F4B5F0F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0" name="AutoShape 7" descr="+">
          <a:extLst>
            <a:ext uri="{FF2B5EF4-FFF2-40B4-BE49-F238E27FC236}">
              <a16:creationId xmlns:a16="http://schemas.microsoft.com/office/drawing/2014/main" id="{B25B0F58-4A23-4781-BE80-8CC90725B2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51" name="AutoShape 7" descr="+">
          <a:extLst>
            <a:ext uri="{FF2B5EF4-FFF2-40B4-BE49-F238E27FC236}">
              <a16:creationId xmlns:a16="http://schemas.microsoft.com/office/drawing/2014/main" id="{F98D1235-F38B-43F9-BFAF-C1478DBC7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2" name="AutoShape 7" descr="+">
          <a:extLst>
            <a:ext uri="{FF2B5EF4-FFF2-40B4-BE49-F238E27FC236}">
              <a16:creationId xmlns:a16="http://schemas.microsoft.com/office/drawing/2014/main" id="{F5D92EDC-93D7-43AC-A813-E88B93355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3" name="AutoShape 10" descr="+">
          <a:extLst>
            <a:ext uri="{FF2B5EF4-FFF2-40B4-BE49-F238E27FC236}">
              <a16:creationId xmlns:a16="http://schemas.microsoft.com/office/drawing/2014/main" id="{5D0F2E9C-A676-4148-B68E-469EF110A9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4" name="AutoShape 9" descr="+">
          <a:extLst>
            <a:ext uri="{FF2B5EF4-FFF2-40B4-BE49-F238E27FC236}">
              <a16:creationId xmlns:a16="http://schemas.microsoft.com/office/drawing/2014/main" id="{B5680BD7-4C8F-4980-8168-6ABF4C1BB4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5" name="AutoShape 9" descr="+">
          <a:extLst>
            <a:ext uri="{FF2B5EF4-FFF2-40B4-BE49-F238E27FC236}">
              <a16:creationId xmlns:a16="http://schemas.microsoft.com/office/drawing/2014/main" id="{7F73BAF8-C21A-4B40-93AC-B7FBB4B9D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6" name="AutoShape 10" descr="+">
          <a:extLst>
            <a:ext uri="{FF2B5EF4-FFF2-40B4-BE49-F238E27FC236}">
              <a16:creationId xmlns:a16="http://schemas.microsoft.com/office/drawing/2014/main" id="{AEB51862-0E37-4A40-B0D5-563E4672A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7" name="AutoShape 9" descr="+">
          <a:extLst>
            <a:ext uri="{FF2B5EF4-FFF2-40B4-BE49-F238E27FC236}">
              <a16:creationId xmlns:a16="http://schemas.microsoft.com/office/drawing/2014/main" id="{6C2C1C9C-3D7D-4D3D-85D4-7895870171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8" name="AutoShape 7" descr="+">
          <a:extLst>
            <a:ext uri="{FF2B5EF4-FFF2-40B4-BE49-F238E27FC236}">
              <a16:creationId xmlns:a16="http://schemas.microsoft.com/office/drawing/2014/main" id="{31FA5BEC-A969-4B11-93C8-D88D122862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9" name="AutoShape 10" descr="+">
          <a:extLst>
            <a:ext uri="{FF2B5EF4-FFF2-40B4-BE49-F238E27FC236}">
              <a16:creationId xmlns:a16="http://schemas.microsoft.com/office/drawing/2014/main" id="{10730F41-D2CA-473C-890D-4F297CB8B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0" name="AutoShape 9" descr="+">
          <a:extLst>
            <a:ext uri="{FF2B5EF4-FFF2-40B4-BE49-F238E27FC236}">
              <a16:creationId xmlns:a16="http://schemas.microsoft.com/office/drawing/2014/main" id="{04187079-75C6-4C35-8BBA-B68E36A0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1" name="AutoShape 9" descr="+">
          <a:extLst>
            <a:ext uri="{FF2B5EF4-FFF2-40B4-BE49-F238E27FC236}">
              <a16:creationId xmlns:a16="http://schemas.microsoft.com/office/drawing/2014/main" id="{19229FE7-0C54-4BD0-AF98-5FB34DB0C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2" name="AutoShape 7" descr="+">
          <a:extLst>
            <a:ext uri="{FF2B5EF4-FFF2-40B4-BE49-F238E27FC236}">
              <a16:creationId xmlns:a16="http://schemas.microsoft.com/office/drawing/2014/main" id="{F3F5B4DE-6B5C-4BB8-92D6-9840F10453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3" name="AutoShape 7" descr="+">
          <a:extLst>
            <a:ext uri="{FF2B5EF4-FFF2-40B4-BE49-F238E27FC236}">
              <a16:creationId xmlns:a16="http://schemas.microsoft.com/office/drawing/2014/main" id="{3B85EFDE-4BD1-4014-8501-DEAA0E8AF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4" name="AutoShape 7" descr="+">
          <a:extLst>
            <a:ext uri="{FF2B5EF4-FFF2-40B4-BE49-F238E27FC236}">
              <a16:creationId xmlns:a16="http://schemas.microsoft.com/office/drawing/2014/main" id="{4A2166D4-463C-4FDB-858D-13249FBECC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5" name="AutoShape 10" descr="+">
          <a:extLst>
            <a:ext uri="{FF2B5EF4-FFF2-40B4-BE49-F238E27FC236}">
              <a16:creationId xmlns:a16="http://schemas.microsoft.com/office/drawing/2014/main" id="{2C0515A9-03DA-47EF-89E6-E362D8C94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6" name="AutoShape 9" descr="+">
          <a:extLst>
            <a:ext uri="{FF2B5EF4-FFF2-40B4-BE49-F238E27FC236}">
              <a16:creationId xmlns:a16="http://schemas.microsoft.com/office/drawing/2014/main" id="{E3CA1189-FA9F-4430-AA62-0CFDBD7466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7" name="AutoShape 9" descr="+">
          <a:extLst>
            <a:ext uri="{FF2B5EF4-FFF2-40B4-BE49-F238E27FC236}">
              <a16:creationId xmlns:a16="http://schemas.microsoft.com/office/drawing/2014/main" id="{D493A8FA-2A88-4323-87CD-F43CE7880A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8" name="AutoShape 10" descr="+">
          <a:extLst>
            <a:ext uri="{FF2B5EF4-FFF2-40B4-BE49-F238E27FC236}">
              <a16:creationId xmlns:a16="http://schemas.microsoft.com/office/drawing/2014/main" id="{34EE6C82-0CCA-409A-9386-B7F4F492C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9" name="AutoShape 9" descr="+">
          <a:extLst>
            <a:ext uri="{FF2B5EF4-FFF2-40B4-BE49-F238E27FC236}">
              <a16:creationId xmlns:a16="http://schemas.microsoft.com/office/drawing/2014/main" id="{14485671-5F4E-4015-BEC1-2360526FF4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0" name="AutoShape 9" descr="+">
          <a:extLst>
            <a:ext uri="{FF2B5EF4-FFF2-40B4-BE49-F238E27FC236}">
              <a16:creationId xmlns:a16="http://schemas.microsoft.com/office/drawing/2014/main" id="{1192D142-918C-4662-8E5F-4F8436784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1" name="AutoShape 10" descr="+">
          <a:extLst>
            <a:ext uri="{FF2B5EF4-FFF2-40B4-BE49-F238E27FC236}">
              <a16:creationId xmlns:a16="http://schemas.microsoft.com/office/drawing/2014/main" id="{04E0059E-07DE-4A1C-99A9-4A4CC625A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2" name="AutoShape 9" descr="+">
          <a:extLst>
            <a:ext uri="{FF2B5EF4-FFF2-40B4-BE49-F238E27FC236}">
              <a16:creationId xmlns:a16="http://schemas.microsoft.com/office/drawing/2014/main" id="{ED39C9BE-FEC7-4C21-9A6C-7DA0D4D80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3" name="AutoShape 7" descr="+">
          <a:extLst>
            <a:ext uri="{FF2B5EF4-FFF2-40B4-BE49-F238E27FC236}">
              <a16:creationId xmlns:a16="http://schemas.microsoft.com/office/drawing/2014/main" id="{9878FA3D-5199-43AF-BEE7-EABAB8A3C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4" name="AutoShape 10" descr="+">
          <a:extLst>
            <a:ext uri="{FF2B5EF4-FFF2-40B4-BE49-F238E27FC236}">
              <a16:creationId xmlns:a16="http://schemas.microsoft.com/office/drawing/2014/main" id="{C393EF2C-F631-42AD-A7E9-552A0BACE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5" name="AutoShape 9" descr="+">
          <a:extLst>
            <a:ext uri="{FF2B5EF4-FFF2-40B4-BE49-F238E27FC236}">
              <a16:creationId xmlns:a16="http://schemas.microsoft.com/office/drawing/2014/main" id="{D597253F-4CA6-41B5-9334-9578B3B4C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6" name="AutoShape 9" descr="+">
          <a:extLst>
            <a:ext uri="{FF2B5EF4-FFF2-40B4-BE49-F238E27FC236}">
              <a16:creationId xmlns:a16="http://schemas.microsoft.com/office/drawing/2014/main" id="{A5411431-B84A-45E9-A47C-A3924B198A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7" name="AutoShape 10" descr="+">
          <a:extLst>
            <a:ext uri="{FF2B5EF4-FFF2-40B4-BE49-F238E27FC236}">
              <a16:creationId xmlns:a16="http://schemas.microsoft.com/office/drawing/2014/main" id="{92790D48-543F-41AF-AEC8-5BF6F1BB5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8" name="AutoShape 9" descr="+">
          <a:extLst>
            <a:ext uri="{FF2B5EF4-FFF2-40B4-BE49-F238E27FC236}">
              <a16:creationId xmlns:a16="http://schemas.microsoft.com/office/drawing/2014/main" id="{F5F6870B-C504-4A21-BB63-596F7906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9" name="AutoShape 7" descr="+">
          <a:extLst>
            <a:ext uri="{FF2B5EF4-FFF2-40B4-BE49-F238E27FC236}">
              <a16:creationId xmlns:a16="http://schemas.microsoft.com/office/drawing/2014/main" id="{B8264D2F-8C16-4785-AF04-BDC877E7D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0" name="AutoShape 7" descr="+">
          <a:extLst>
            <a:ext uri="{FF2B5EF4-FFF2-40B4-BE49-F238E27FC236}">
              <a16:creationId xmlns:a16="http://schemas.microsoft.com/office/drawing/2014/main" id="{DABB9141-1EB5-4E2A-8C56-5B48015A4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1" name="AutoShape 10" descr="+">
          <a:extLst>
            <a:ext uri="{FF2B5EF4-FFF2-40B4-BE49-F238E27FC236}">
              <a16:creationId xmlns:a16="http://schemas.microsoft.com/office/drawing/2014/main" id="{DE33FAFD-1DD4-4D21-921E-A569DD99C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2" name="AutoShape 9" descr="+">
          <a:extLst>
            <a:ext uri="{FF2B5EF4-FFF2-40B4-BE49-F238E27FC236}">
              <a16:creationId xmlns:a16="http://schemas.microsoft.com/office/drawing/2014/main" id="{395D91A8-B46F-4AD2-A8E7-35C40E256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3" name="AutoShape 9" descr="+">
          <a:extLst>
            <a:ext uri="{FF2B5EF4-FFF2-40B4-BE49-F238E27FC236}">
              <a16:creationId xmlns:a16="http://schemas.microsoft.com/office/drawing/2014/main" id="{D915B159-F882-4F3E-8243-C37FB2ADA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4" name="AutoShape 7" descr="+">
          <a:extLst>
            <a:ext uri="{FF2B5EF4-FFF2-40B4-BE49-F238E27FC236}">
              <a16:creationId xmlns:a16="http://schemas.microsoft.com/office/drawing/2014/main" id="{839076FC-3EAC-48C9-B465-DF65053704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5" name="AutoShape 7" descr="+">
          <a:extLst>
            <a:ext uri="{FF2B5EF4-FFF2-40B4-BE49-F238E27FC236}">
              <a16:creationId xmlns:a16="http://schemas.microsoft.com/office/drawing/2014/main" id="{F1A1FF42-817F-4855-840B-77FC98DD5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6" name="AutoShape 7" descr="+">
          <a:extLst>
            <a:ext uri="{FF2B5EF4-FFF2-40B4-BE49-F238E27FC236}">
              <a16:creationId xmlns:a16="http://schemas.microsoft.com/office/drawing/2014/main" id="{12218A9A-CEB2-4A85-8CE7-CDE81D611C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7" name="AutoShape 7" descr="+">
          <a:extLst>
            <a:ext uri="{FF2B5EF4-FFF2-40B4-BE49-F238E27FC236}">
              <a16:creationId xmlns:a16="http://schemas.microsoft.com/office/drawing/2014/main" id="{8A8EC18E-DC3F-4A1E-ADD2-8E240B089F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8" name="AutoShape 7" descr="+">
          <a:extLst>
            <a:ext uri="{FF2B5EF4-FFF2-40B4-BE49-F238E27FC236}">
              <a16:creationId xmlns:a16="http://schemas.microsoft.com/office/drawing/2014/main" id="{B95E69F8-2391-458D-9F91-7E369D1E5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9" name="AutoShape 10" descr="+">
          <a:extLst>
            <a:ext uri="{FF2B5EF4-FFF2-40B4-BE49-F238E27FC236}">
              <a16:creationId xmlns:a16="http://schemas.microsoft.com/office/drawing/2014/main" id="{1C5386DF-66A7-4A47-9276-9D5FDB8F0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0" name="AutoShape 9" descr="+">
          <a:extLst>
            <a:ext uri="{FF2B5EF4-FFF2-40B4-BE49-F238E27FC236}">
              <a16:creationId xmlns:a16="http://schemas.microsoft.com/office/drawing/2014/main" id="{EB8BB92A-C637-4CCA-A9A8-CB6A74137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1" name="AutoShape 9" descr="+">
          <a:extLst>
            <a:ext uri="{FF2B5EF4-FFF2-40B4-BE49-F238E27FC236}">
              <a16:creationId xmlns:a16="http://schemas.microsoft.com/office/drawing/2014/main" id="{161B9CA2-A5B7-4115-9B55-207F6C811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2" name="AutoShape 10" descr="+">
          <a:extLst>
            <a:ext uri="{FF2B5EF4-FFF2-40B4-BE49-F238E27FC236}">
              <a16:creationId xmlns:a16="http://schemas.microsoft.com/office/drawing/2014/main" id="{326B2E22-35CF-4C5A-B080-666216BD82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3" name="AutoShape 9" descr="+">
          <a:extLst>
            <a:ext uri="{FF2B5EF4-FFF2-40B4-BE49-F238E27FC236}">
              <a16:creationId xmlns:a16="http://schemas.microsoft.com/office/drawing/2014/main" id="{311BD4BE-4FEE-4ED3-AE1C-5A89DE0F1F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4" name="AutoShape 7" descr="+">
          <a:extLst>
            <a:ext uri="{FF2B5EF4-FFF2-40B4-BE49-F238E27FC236}">
              <a16:creationId xmlns:a16="http://schemas.microsoft.com/office/drawing/2014/main" id="{A1A24CAF-24C2-4F36-BE4A-9204E0E88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5" name="AutoShape 7" descr="+">
          <a:extLst>
            <a:ext uri="{FF2B5EF4-FFF2-40B4-BE49-F238E27FC236}">
              <a16:creationId xmlns:a16="http://schemas.microsoft.com/office/drawing/2014/main" id="{45D3B069-1B3F-433F-8A11-F82C1CD14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6" name="AutoShape 7" descr="+">
          <a:extLst>
            <a:ext uri="{FF2B5EF4-FFF2-40B4-BE49-F238E27FC236}">
              <a16:creationId xmlns:a16="http://schemas.microsoft.com/office/drawing/2014/main" id="{9184DE48-C275-41BA-A4CA-27230E20D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7" name="AutoShape 7" descr="+">
          <a:extLst>
            <a:ext uri="{FF2B5EF4-FFF2-40B4-BE49-F238E27FC236}">
              <a16:creationId xmlns:a16="http://schemas.microsoft.com/office/drawing/2014/main" id="{F11ABA83-9568-4F57-9122-DFCF9F26F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8" name="AutoShape 7" descr="+">
          <a:extLst>
            <a:ext uri="{FF2B5EF4-FFF2-40B4-BE49-F238E27FC236}">
              <a16:creationId xmlns:a16="http://schemas.microsoft.com/office/drawing/2014/main" id="{40C99371-221D-412D-8100-8D34FD5E1C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9" name="AutoShape 7" descr="+">
          <a:extLst>
            <a:ext uri="{FF2B5EF4-FFF2-40B4-BE49-F238E27FC236}">
              <a16:creationId xmlns:a16="http://schemas.microsoft.com/office/drawing/2014/main" id="{B7B8C30C-9D80-43C2-BEDE-CDF8351A38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0" name="AutoShape 9" descr="+">
          <a:extLst>
            <a:ext uri="{FF2B5EF4-FFF2-40B4-BE49-F238E27FC236}">
              <a16:creationId xmlns:a16="http://schemas.microsoft.com/office/drawing/2014/main" id="{512198CF-8BA6-4EBF-B916-BD9C4F1BB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1" name="AutoShape 10" descr="+">
          <a:extLst>
            <a:ext uri="{FF2B5EF4-FFF2-40B4-BE49-F238E27FC236}">
              <a16:creationId xmlns:a16="http://schemas.microsoft.com/office/drawing/2014/main" id="{644E4600-D1BA-4CDC-B45F-DB117E2FE6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2" name="AutoShape 9" descr="+">
          <a:extLst>
            <a:ext uri="{FF2B5EF4-FFF2-40B4-BE49-F238E27FC236}">
              <a16:creationId xmlns:a16="http://schemas.microsoft.com/office/drawing/2014/main" id="{7031A41E-569D-4CE3-9298-DE96D15FA9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3" name="AutoShape 9" descr="+">
          <a:extLst>
            <a:ext uri="{FF2B5EF4-FFF2-40B4-BE49-F238E27FC236}">
              <a16:creationId xmlns:a16="http://schemas.microsoft.com/office/drawing/2014/main" id="{9C7DDAB0-0184-4EC6-95DD-B23DB5E8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4" name="AutoShape 7" descr="+">
          <a:extLst>
            <a:ext uri="{FF2B5EF4-FFF2-40B4-BE49-F238E27FC236}">
              <a16:creationId xmlns:a16="http://schemas.microsoft.com/office/drawing/2014/main" id="{2FF1ED4D-5A7C-449D-8343-1F2BEF21E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5" name="AutoShape 7" descr="+">
          <a:extLst>
            <a:ext uri="{FF2B5EF4-FFF2-40B4-BE49-F238E27FC236}">
              <a16:creationId xmlns:a16="http://schemas.microsoft.com/office/drawing/2014/main" id="{735F06C6-3287-41FD-80F2-AB67AA74C7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6" name="AutoShape 7" descr="+">
          <a:extLst>
            <a:ext uri="{FF2B5EF4-FFF2-40B4-BE49-F238E27FC236}">
              <a16:creationId xmlns:a16="http://schemas.microsoft.com/office/drawing/2014/main" id="{A2E952A3-DC18-4F70-9F4B-69E47A5E88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7" name="AutoShape 10" descr="+">
          <a:extLst>
            <a:ext uri="{FF2B5EF4-FFF2-40B4-BE49-F238E27FC236}">
              <a16:creationId xmlns:a16="http://schemas.microsoft.com/office/drawing/2014/main" id="{75B8C414-E1B6-40C0-9C07-7A97EBF58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8" name="AutoShape 7" descr="+">
          <a:extLst>
            <a:ext uri="{FF2B5EF4-FFF2-40B4-BE49-F238E27FC236}">
              <a16:creationId xmlns:a16="http://schemas.microsoft.com/office/drawing/2014/main" id="{AC98FE31-F55B-488D-B520-E341DF62B3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9" name="AutoShape 10" descr="+">
          <a:extLst>
            <a:ext uri="{FF2B5EF4-FFF2-40B4-BE49-F238E27FC236}">
              <a16:creationId xmlns:a16="http://schemas.microsoft.com/office/drawing/2014/main" id="{975AEA35-EBEE-47A1-B135-23B94542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0" name="AutoShape 9" descr="+">
          <a:extLst>
            <a:ext uri="{FF2B5EF4-FFF2-40B4-BE49-F238E27FC236}">
              <a16:creationId xmlns:a16="http://schemas.microsoft.com/office/drawing/2014/main" id="{A5B75454-FD84-41F7-8179-CF7DAB740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1" name="AutoShape 9" descr="+">
          <a:extLst>
            <a:ext uri="{FF2B5EF4-FFF2-40B4-BE49-F238E27FC236}">
              <a16:creationId xmlns:a16="http://schemas.microsoft.com/office/drawing/2014/main" id="{01FCDBEE-456B-4CBC-B78B-E149E64BC7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2" name="AutoShape 10" descr="+">
          <a:extLst>
            <a:ext uri="{FF2B5EF4-FFF2-40B4-BE49-F238E27FC236}">
              <a16:creationId xmlns:a16="http://schemas.microsoft.com/office/drawing/2014/main" id="{00A2AD52-CBE3-4A62-AD01-2E0073E4AA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3" name="AutoShape 9" descr="+">
          <a:extLst>
            <a:ext uri="{FF2B5EF4-FFF2-40B4-BE49-F238E27FC236}">
              <a16:creationId xmlns:a16="http://schemas.microsoft.com/office/drawing/2014/main" id="{80FB8A1D-B743-4FC6-8FB6-4CE7C92E4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4" name="AutoShape 9" descr="+">
          <a:extLst>
            <a:ext uri="{FF2B5EF4-FFF2-40B4-BE49-F238E27FC236}">
              <a16:creationId xmlns:a16="http://schemas.microsoft.com/office/drawing/2014/main" id="{609FC834-2A99-48B8-B0FD-986FD1762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5" name="AutoShape 10" descr="+">
          <a:extLst>
            <a:ext uri="{FF2B5EF4-FFF2-40B4-BE49-F238E27FC236}">
              <a16:creationId xmlns:a16="http://schemas.microsoft.com/office/drawing/2014/main" id="{25B49F2B-9576-4798-90E5-C0DAB29287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6" name="AutoShape 9" descr="+">
          <a:extLst>
            <a:ext uri="{FF2B5EF4-FFF2-40B4-BE49-F238E27FC236}">
              <a16:creationId xmlns:a16="http://schemas.microsoft.com/office/drawing/2014/main" id="{ED00AC4C-BAD9-4CC6-9E9E-ACFEE4FF2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7" name="AutoShape 7" descr="+">
          <a:extLst>
            <a:ext uri="{FF2B5EF4-FFF2-40B4-BE49-F238E27FC236}">
              <a16:creationId xmlns:a16="http://schemas.microsoft.com/office/drawing/2014/main" id="{E27E1A2E-793A-45D3-A9AE-8F22897A3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8" name="AutoShape 10" descr="+">
          <a:extLst>
            <a:ext uri="{FF2B5EF4-FFF2-40B4-BE49-F238E27FC236}">
              <a16:creationId xmlns:a16="http://schemas.microsoft.com/office/drawing/2014/main" id="{C01FE3A8-598D-4602-98CF-203278FCF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9" name="AutoShape 9" descr="+">
          <a:extLst>
            <a:ext uri="{FF2B5EF4-FFF2-40B4-BE49-F238E27FC236}">
              <a16:creationId xmlns:a16="http://schemas.microsoft.com/office/drawing/2014/main" id="{DC29233D-0470-49C7-9772-4EC4996D93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0" name="AutoShape 9" descr="+">
          <a:extLst>
            <a:ext uri="{FF2B5EF4-FFF2-40B4-BE49-F238E27FC236}">
              <a16:creationId xmlns:a16="http://schemas.microsoft.com/office/drawing/2014/main" id="{937672B2-44AB-4FEB-A8DA-CF9B233C6A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1" name="AutoShape 10" descr="+">
          <a:extLst>
            <a:ext uri="{FF2B5EF4-FFF2-40B4-BE49-F238E27FC236}">
              <a16:creationId xmlns:a16="http://schemas.microsoft.com/office/drawing/2014/main" id="{09A516CF-50A3-4F6F-8715-86AA6218A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2" name="AutoShape 9" descr="+">
          <a:extLst>
            <a:ext uri="{FF2B5EF4-FFF2-40B4-BE49-F238E27FC236}">
              <a16:creationId xmlns:a16="http://schemas.microsoft.com/office/drawing/2014/main" id="{CCA75DE0-FBE0-48AF-A927-CBFBA5B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3" name="AutoShape 7" descr="+">
          <a:extLst>
            <a:ext uri="{FF2B5EF4-FFF2-40B4-BE49-F238E27FC236}">
              <a16:creationId xmlns:a16="http://schemas.microsoft.com/office/drawing/2014/main" id="{B334E1C5-3B0D-48C2-B72F-4E9AA58EE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4" name="AutoShape 7" descr="+">
          <a:extLst>
            <a:ext uri="{FF2B5EF4-FFF2-40B4-BE49-F238E27FC236}">
              <a16:creationId xmlns:a16="http://schemas.microsoft.com/office/drawing/2014/main" id="{D4123E85-851B-4BE2-8474-7C204CF1E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5" name="AutoShape 10" descr="+">
          <a:extLst>
            <a:ext uri="{FF2B5EF4-FFF2-40B4-BE49-F238E27FC236}">
              <a16:creationId xmlns:a16="http://schemas.microsoft.com/office/drawing/2014/main" id="{D8F1B620-26CC-44AA-A2E0-308C2FED9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6" name="AutoShape 9" descr="+">
          <a:extLst>
            <a:ext uri="{FF2B5EF4-FFF2-40B4-BE49-F238E27FC236}">
              <a16:creationId xmlns:a16="http://schemas.microsoft.com/office/drawing/2014/main" id="{20529116-E121-4901-A496-407F5722C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7" name="AutoShape 9" descr="+">
          <a:extLst>
            <a:ext uri="{FF2B5EF4-FFF2-40B4-BE49-F238E27FC236}">
              <a16:creationId xmlns:a16="http://schemas.microsoft.com/office/drawing/2014/main" id="{3DBF67A8-894B-4BE0-A212-DBF86AAE0F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8" name="AutoShape 7" descr="+">
          <a:extLst>
            <a:ext uri="{FF2B5EF4-FFF2-40B4-BE49-F238E27FC236}">
              <a16:creationId xmlns:a16="http://schemas.microsoft.com/office/drawing/2014/main" id="{783ADE04-C295-413E-8393-56F3DCB97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9" name="AutoShape 7" descr="+">
          <a:extLst>
            <a:ext uri="{FF2B5EF4-FFF2-40B4-BE49-F238E27FC236}">
              <a16:creationId xmlns:a16="http://schemas.microsoft.com/office/drawing/2014/main" id="{E68957B8-0E55-48FD-BB7C-9157B7EAA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30" name="AutoShape 7" descr="+">
          <a:extLst>
            <a:ext uri="{FF2B5EF4-FFF2-40B4-BE49-F238E27FC236}">
              <a16:creationId xmlns:a16="http://schemas.microsoft.com/office/drawing/2014/main" id="{58908A46-EB93-4D0D-AAB7-0829035474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1" name="AutoShape 10" descr="+">
          <a:extLst>
            <a:ext uri="{FF2B5EF4-FFF2-40B4-BE49-F238E27FC236}">
              <a16:creationId xmlns:a16="http://schemas.microsoft.com/office/drawing/2014/main" id="{6D25CEEC-94E2-49BE-A861-6545BDBC1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2" name="AutoShape 9" descr="+">
          <a:extLst>
            <a:ext uri="{FF2B5EF4-FFF2-40B4-BE49-F238E27FC236}">
              <a16:creationId xmlns:a16="http://schemas.microsoft.com/office/drawing/2014/main" id="{70A7DE36-1B89-4F3B-99E2-F49F31A70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3" name="AutoShape 9" descr="+">
          <a:extLst>
            <a:ext uri="{FF2B5EF4-FFF2-40B4-BE49-F238E27FC236}">
              <a16:creationId xmlns:a16="http://schemas.microsoft.com/office/drawing/2014/main" id="{E662697D-CCB1-4162-AA0C-D09A284E4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4" name="AutoShape 10" descr="+">
          <a:extLst>
            <a:ext uri="{FF2B5EF4-FFF2-40B4-BE49-F238E27FC236}">
              <a16:creationId xmlns:a16="http://schemas.microsoft.com/office/drawing/2014/main" id="{CB39A24F-B71E-46C9-ABBB-5354E1D5E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5" name="AutoShape 9" descr="+">
          <a:extLst>
            <a:ext uri="{FF2B5EF4-FFF2-40B4-BE49-F238E27FC236}">
              <a16:creationId xmlns:a16="http://schemas.microsoft.com/office/drawing/2014/main" id="{8D9789FA-5C5F-4B27-A9D1-5A0EC26A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6" name="AutoShape 7" descr="+">
          <a:extLst>
            <a:ext uri="{FF2B5EF4-FFF2-40B4-BE49-F238E27FC236}">
              <a16:creationId xmlns:a16="http://schemas.microsoft.com/office/drawing/2014/main" id="{536B2B33-9D2A-40E6-A953-5FEEEF9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7" name="AutoShape 10" descr="+">
          <a:extLst>
            <a:ext uri="{FF2B5EF4-FFF2-40B4-BE49-F238E27FC236}">
              <a16:creationId xmlns:a16="http://schemas.microsoft.com/office/drawing/2014/main" id="{6FF524FE-BB25-4631-B551-BAFB0EDC57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8" name="AutoShape 9" descr="+">
          <a:extLst>
            <a:ext uri="{FF2B5EF4-FFF2-40B4-BE49-F238E27FC236}">
              <a16:creationId xmlns:a16="http://schemas.microsoft.com/office/drawing/2014/main" id="{FAA240E3-C5EA-4B12-9A97-E843D5D28D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9" name="AutoShape 9" descr="+">
          <a:extLst>
            <a:ext uri="{FF2B5EF4-FFF2-40B4-BE49-F238E27FC236}">
              <a16:creationId xmlns:a16="http://schemas.microsoft.com/office/drawing/2014/main" id="{E07134FE-A18C-4D80-9D5B-A079E17F19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0" name="AutoShape 7" descr="+">
          <a:extLst>
            <a:ext uri="{FF2B5EF4-FFF2-40B4-BE49-F238E27FC236}">
              <a16:creationId xmlns:a16="http://schemas.microsoft.com/office/drawing/2014/main" id="{5B3F62D4-3DF4-4CC8-A3B5-DF010E2BA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1" name="AutoShape 7" descr="+">
          <a:extLst>
            <a:ext uri="{FF2B5EF4-FFF2-40B4-BE49-F238E27FC236}">
              <a16:creationId xmlns:a16="http://schemas.microsoft.com/office/drawing/2014/main" id="{1D7F2C57-5B4E-4990-8257-AC19F97756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2" name="AutoShape 7" descr="+">
          <a:extLst>
            <a:ext uri="{FF2B5EF4-FFF2-40B4-BE49-F238E27FC236}">
              <a16:creationId xmlns:a16="http://schemas.microsoft.com/office/drawing/2014/main" id="{3393443B-6E93-4FE2-AB14-126D187F0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3" name="AutoShape 10" descr="+">
          <a:extLst>
            <a:ext uri="{FF2B5EF4-FFF2-40B4-BE49-F238E27FC236}">
              <a16:creationId xmlns:a16="http://schemas.microsoft.com/office/drawing/2014/main" id="{8BE81801-6771-4386-924D-EF2824180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4" name="AutoShape 9" descr="+">
          <a:extLst>
            <a:ext uri="{FF2B5EF4-FFF2-40B4-BE49-F238E27FC236}">
              <a16:creationId xmlns:a16="http://schemas.microsoft.com/office/drawing/2014/main" id="{026E1146-32E0-4D2E-8C61-D2E7FA59D2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5" name="AutoShape 9" descr="+">
          <a:extLst>
            <a:ext uri="{FF2B5EF4-FFF2-40B4-BE49-F238E27FC236}">
              <a16:creationId xmlns:a16="http://schemas.microsoft.com/office/drawing/2014/main" id="{C6DE139C-9D67-43BD-9799-B54E2427D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6" name="AutoShape 10" descr="+">
          <a:extLst>
            <a:ext uri="{FF2B5EF4-FFF2-40B4-BE49-F238E27FC236}">
              <a16:creationId xmlns:a16="http://schemas.microsoft.com/office/drawing/2014/main" id="{CB3D28C7-0FE3-4013-971C-4F3C0B012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7" name="AutoShape 9" descr="+">
          <a:extLst>
            <a:ext uri="{FF2B5EF4-FFF2-40B4-BE49-F238E27FC236}">
              <a16:creationId xmlns:a16="http://schemas.microsoft.com/office/drawing/2014/main" id="{139E3BC3-B74B-4BFD-B5F7-EC0FAE9F40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8" name="AutoShape 9" descr="+">
          <a:extLst>
            <a:ext uri="{FF2B5EF4-FFF2-40B4-BE49-F238E27FC236}">
              <a16:creationId xmlns:a16="http://schemas.microsoft.com/office/drawing/2014/main" id="{43BCB915-394D-4638-B425-495613624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9" name="AutoShape 10" descr="+">
          <a:extLst>
            <a:ext uri="{FF2B5EF4-FFF2-40B4-BE49-F238E27FC236}">
              <a16:creationId xmlns:a16="http://schemas.microsoft.com/office/drawing/2014/main" id="{F524EF05-4DE3-4114-B82D-AE5EA30AF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0" name="AutoShape 9" descr="+">
          <a:extLst>
            <a:ext uri="{FF2B5EF4-FFF2-40B4-BE49-F238E27FC236}">
              <a16:creationId xmlns:a16="http://schemas.microsoft.com/office/drawing/2014/main" id="{A2FEE509-9F8D-4AEB-9A43-A59B73C04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1" name="AutoShape 7" descr="+">
          <a:extLst>
            <a:ext uri="{FF2B5EF4-FFF2-40B4-BE49-F238E27FC236}">
              <a16:creationId xmlns:a16="http://schemas.microsoft.com/office/drawing/2014/main" id="{DF7278B2-D465-4525-B1E1-E36C1B1AEF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2" name="AutoShape 10" descr="+">
          <a:extLst>
            <a:ext uri="{FF2B5EF4-FFF2-40B4-BE49-F238E27FC236}">
              <a16:creationId xmlns:a16="http://schemas.microsoft.com/office/drawing/2014/main" id="{FB116B28-BE61-471D-8BA0-23817230F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3" name="AutoShape 9" descr="+">
          <a:extLst>
            <a:ext uri="{FF2B5EF4-FFF2-40B4-BE49-F238E27FC236}">
              <a16:creationId xmlns:a16="http://schemas.microsoft.com/office/drawing/2014/main" id="{27769601-5D56-4F5F-91B9-76028DEBD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4" name="AutoShape 9" descr="+">
          <a:extLst>
            <a:ext uri="{FF2B5EF4-FFF2-40B4-BE49-F238E27FC236}">
              <a16:creationId xmlns:a16="http://schemas.microsoft.com/office/drawing/2014/main" id="{A7FD8F38-97B7-4CB3-BC03-99AB6C6FF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5" name="AutoShape 10" descr="+">
          <a:extLst>
            <a:ext uri="{FF2B5EF4-FFF2-40B4-BE49-F238E27FC236}">
              <a16:creationId xmlns:a16="http://schemas.microsoft.com/office/drawing/2014/main" id="{1158911E-E98C-48B7-AE49-B61057905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6" name="AutoShape 9" descr="+">
          <a:extLst>
            <a:ext uri="{FF2B5EF4-FFF2-40B4-BE49-F238E27FC236}">
              <a16:creationId xmlns:a16="http://schemas.microsoft.com/office/drawing/2014/main" id="{14F88905-AC7C-4299-BCFA-EC49BAEB8F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7" name="AutoShape 7" descr="+">
          <a:extLst>
            <a:ext uri="{FF2B5EF4-FFF2-40B4-BE49-F238E27FC236}">
              <a16:creationId xmlns:a16="http://schemas.microsoft.com/office/drawing/2014/main" id="{F85D119E-0F47-4998-91A8-6784484709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8" name="AutoShape 7" descr="+">
          <a:extLst>
            <a:ext uri="{FF2B5EF4-FFF2-40B4-BE49-F238E27FC236}">
              <a16:creationId xmlns:a16="http://schemas.microsoft.com/office/drawing/2014/main" id="{765F18A3-2AEE-4090-A448-C32F734AFE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9" name="AutoShape 10" descr="+">
          <a:extLst>
            <a:ext uri="{FF2B5EF4-FFF2-40B4-BE49-F238E27FC236}">
              <a16:creationId xmlns:a16="http://schemas.microsoft.com/office/drawing/2014/main" id="{233F7F19-B8B9-4256-B27C-272A7E1982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0" name="AutoShape 9" descr="+">
          <a:extLst>
            <a:ext uri="{FF2B5EF4-FFF2-40B4-BE49-F238E27FC236}">
              <a16:creationId xmlns:a16="http://schemas.microsoft.com/office/drawing/2014/main" id="{082291D6-2D87-48C0-92FF-567B9D5D2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1" name="AutoShape 9" descr="+">
          <a:extLst>
            <a:ext uri="{FF2B5EF4-FFF2-40B4-BE49-F238E27FC236}">
              <a16:creationId xmlns:a16="http://schemas.microsoft.com/office/drawing/2014/main" id="{105179B5-C190-4848-95AE-C9485650C3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2" name="AutoShape 7" descr="+">
          <a:extLst>
            <a:ext uri="{FF2B5EF4-FFF2-40B4-BE49-F238E27FC236}">
              <a16:creationId xmlns:a16="http://schemas.microsoft.com/office/drawing/2014/main" id="{F9CD8367-3C57-43C6-B6A5-ECB4DA7FA5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3" name="AutoShape 7" descr="+">
          <a:extLst>
            <a:ext uri="{FF2B5EF4-FFF2-40B4-BE49-F238E27FC236}">
              <a16:creationId xmlns:a16="http://schemas.microsoft.com/office/drawing/2014/main" id="{0F6BCCC3-7320-4BA1-B0D4-2739876EE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4" name="AutoShape 7" descr="+">
          <a:extLst>
            <a:ext uri="{FF2B5EF4-FFF2-40B4-BE49-F238E27FC236}">
              <a16:creationId xmlns:a16="http://schemas.microsoft.com/office/drawing/2014/main" id="{D44B151C-050C-45D3-84BE-A6CF580F6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5" name="AutoShape 7" descr="+">
          <a:extLst>
            <a:ext uri="{FF2B5EF4-FFF2-40B4-BE49-F238E27FC236}">
              <a16:creationId xmlns:a16="http://schemas.microsoft.com/office/drawing/2014/main" id="{989114DB-4511-4D3E-A01A-50C75FED2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6" name="AutoShape 7" descr="+">
          <a:extLst>
            <a:ext uri="{FF2B5EF4-FFF2-40B4-BE49-F238E27FC236}">
              <a16:creationId xmlns:a16="http://schemas.microsoft.com/office/drawing/2014/main" id="{7A6FCA8B-CE50-4266-AFE2-A3F9F9F88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7" name="AutoShape 10" descr="+">
          <a:extLst>
            <a:ext uri="{FF2B5EF4-FFF2-40B4-BE49-F238E27FC236}">
              <a16:creationId xmlns:a16="http://schemas.microsoft.com/office/drawing/2014/main" id="{C82F2AF3-DA8D-436F-A512-DBBAA40552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8" name="AutoShape 9" descr="+">
          <a:extLst>
            <a:ext uri="{FF2B5EF4-FFF2-40B4-BE49-F238E27FC236}">
              <a16:creationId xmlns:a16="http://schemas.microsoft.com/office/drawing/2014/main" id="{423A50EB-11D8-4340-BBB4-9269C7F58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9" name="AutoShape 9" descr="+">
          <a:extLst>
            <a:ext uri="{FF2B5EF4-FFF2-40B4-BE49-F238E27FC236}">
              <a16:creationId xmlns:a16="http://schemas.microsoft.com/office/drawing/2014/main" id="{329A90D4-1AFF-4ACE-A940-FA58832304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0" name="AutoShape 10" descr="+">
          <a:extLst>
            <a:ext uri="{FF2B5EF4-FFF2-40B4-BE49-F238E27FC236}">
              <a16:creationId xmlns:a16="http://schemas.microsoft.com/office/drawing/2014/main" id="{914009E1-958F-401D-9239-DAA959AF46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1" name="AutoShape 9" descr="+">
          <a:extLst>
            <a:ext uri="{FF2B5EF4-FFF2-40B4-BE49-F238E27FC236}">
              <a16:creationId xmlns:a16="http://schemas.microsoft.com/office/drawing/2014/main" id="{B256E081-E13E-4F63-A308-455C2640EF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2" name="AutoShape 7" descr="+">
          <a:extLst>
            <a:ext uri="{FF2B5EF4-FFF2-40B4-BE49-F238E27FC236}">
              <a16:creationId xmlns:a16="http://schemas.microsoft.com/office/drawing/2014/main" id="{0BB9EC30-F744-4C28-8E68-7A590E204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3" name="AutoShape 10" descr="+">
          <a:extLst>
            <a:ext uri="{FF2B5EF4-FFF2-40B4-BE49-F238E27FC236}">
              <a16:creationId xmlns:a16="http://schemas.microsoft.com/office/drawing/2014/main" id="{DEB8540E-686E-4DEA-9794-A39985A6F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4" name="AutoShape 9" descr="+">
          <a:extLst>
            <a:ext uri="{FF2B5EF4-FFF2-40B4-BE49-F238E27FC236}">
              <a16:creationId xmlns:a16="http://schemas.microsoft.com/office/drawing/2014/main" id="{3DCBAD8D-41AD-418E-AEA0-9BAD7D33F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5" name="AutoShape 9" descr="+">
          <a:extLst>
            <a:ext uri="{FF2B5EF4-FFF2-40B4-BE49-F238E27FC236}">
              <a16:creationId xmlns:a16="http://schemas.microsoft.com/office/drawing/2014/main" id="{C583AFC6-BC77-431B-9550-BA60F7AEC7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6" name="AutoShape 7" descr="+">
          <a:extLst>
            <a:ext uri="{FF2B5EF4-FFF2-40B4-BE49-F238E27FC236}">
              <a16:creationId xmlns:a16="http://schemas.microsoft.com/office/drawing/2014/main" id="{522A948A-8E5C-4795-A8F2-DF636B69B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7" name="AutoShape 7" descr="+">
          <a:extLst>
            <a:ext uri="{FF2B5EF4-FFF2-40B4-BE49-F238E27FC236}">
              <a16:creationId xmlns:a16="http://schemas.microsoft.com/office/drawing/2014/main" id="{49C902F2-8438-41CB-96A0-CB4DA155D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8" name="AutoShape 7" descr="+">
          <a:extLst>
            <a:ext uri="{FF2B5EF4-FFF2-40B4-BE49-F238E27FC236}">
              <a16:creationId xmlns:a16="http://schemas.microsoft.com/office/drawing/2014/main" id="{07B229CF-D023-4530-999E-736BF30D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79" name="AutoShape 10" descr="+">
          <a:extLst>
            <a:ext uri="{FF2B5EF4-FFF2-40B4-BE49-F238E27FC236}">
              <a16:creationId xmlns:a16="http://schemas.microsoft.com/office/drawing/2014/main" id="{7485F929-21E1-4153-9535-79CE413B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0" name="AutoShape 9" descr="+">
          <a:extLst>
            <a:ext uri="{FF2B5EF4-FFF2-40B4-BE49-F238E27FC236}">
              <a16:creationId xmlns:a16="http://schemas.microsoft.com/office/drawing/2014/main" id="{38A116EB-3F93-4A88-9185-A05A77EBA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1" name="AutoShape 9" descr="+">
          <a:extLst>
            <a:ext uri="{FF2B5EF4-FFF2-40B4-BE49-F238E27FC236}">
              <a16:creationId xmlns:a16="http://schemas.microsoft.com/office/drawing/2014/main" id="{23ADAD86-2995-43B8-8292-AB1F2D925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2" name="AutoShape 10" descr="+">
          <a:extLst>
            <a:ext uri="{FF2B5EF4-FFF2-40B4-BE49-F238E27FC236}">
              <a16:creationId xmlns:a16="http://schemas.microsoft.com/office/drawing/2014/main" id="{A202FB3B-9BC7-4418-9B72-AE7F56D5F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3" name="AutoShape 9" descr="+">
          <a:extLst>
            <a:ext uri="{FF2B5EF4-FFF2-40B4-BE49-F238E27FC236}">
              <a16:creationId xmlns:a16="http://schemas.microsoft.com/office/drawing/2014/main" id="{A7DAAC46-2E13-45EA-BF2F-35EAFC24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4" name="AutoShape 9" descr="+">
          <a:extLst>
            <a:ext uri="{FF2B5EF4-FFF2-40B4-BE49-F238E27FC236}">
              <a16:creationId xmlns:a16="http://schemas.microsoft.com/office/drawing/2014/main" id="{B060A8A5-9436-41B8-90C1-E6B1F89FD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5" name="AutoShape 10" descr="+">
          <a:extLst>
            <a:ext uri="{FF2B5EF4-FFF2-40B4-BE49-F238E27FC236}">
              <a16:creationId xmlns:a16="http://schemas.microsoft.com/office/drawing/2014/main" id="{AB0176F9-3EC6-49D6-8FCC-FDA55A99C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6" name="AutoShape 9" descr="+">
          <a:extLst>
            <a:ext uri="{FF2B5EF4-FFF2-40B4-BE49-F238E27FC236}">
              <a16:creationId xmlns:a16="http://schemas.microsoft.com/office/drawing/2014/main" id="{BB1F3418-5C8C-429D-9DE5-A397F86653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7" name="AutoShape 7" descr="+">
          <a:extLst>
            <a:ext uri="{FF2B5EF4-FFF2-40B4-BE49-F238E27FC236}">
              <a16:creationId xmlns:a16="http://schemas.microsoft.com/office/drawing/2014/main" id="{4D546F78-0B2E-4299-ABE1-985096E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8" name="AutoShape 10" descr="+">
          <a:extLst>
            <a:ext uri="{FF2B5EF4-FFF2-40B4-BE49-F238E27FC236}">
              <a16:creationId xmlns:a16="http://schemas.microsoft.com/office/drawing/2014/main" id="{CE0B1253-D566-4FF7-9ED8-8D0435261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9" name="AutoShape 9" descr="+">
          <a:extLst>
            <a:ext uri="{FF2B5EF4-FFF2-40B4-BE49-F238E27FC236}">
              <a16:creationId xmlns:a16="http://schemas.microsoft.com/office/drawing/2014/main" id="{10701DF4-7409-44EF-AA93-89D8D3BE0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0" name="AutoShape 9" descr="+">
          <a:extLst>
            <a:ext uri="{FF2B5EF4-FFF2-40B4-BE49-F238E27FC236}">
              <a16:creationId xmlns:a16="http://schemas.microsoft.com/office/drawing/2014/main" id="{5E08BEE6-DD9E-4E04-9499-EBD7C4CD58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1" name="AutoShape 10" descr="+">
          <a:extLst>
            <a:ext uri="{FF2B5EF4-FFF2-40B4-BE49-F238E27FC236}">
              <a16:creationId xmlns:a16="http://schemas.microsoft.com/office/drawing/2014/main" id="{23A081B7-AB6D-483F-8642-8D32CF0ED3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2" name="AutoShape 9" descr="+">
          <a:extLst>
            <a:ext uri="{FF2B5EF4-FFF2-40B4-BE49-F238E27FC236}">
              <a16:creationId xmlns:a16="http://schemas.microsoft.com/office/drawing/2014/main" id="{E7F2D162-9251-4E7F-9892-C27AF58C6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3" name="AutoShape 7" descr="+">
          <a:extLst>
            <a:ext uri="{FF2B5EF4-FFF2-40B4-BE49-F238E27FC236}">
              <a16:creationId xmlns:a16="http://schemas.microsoft.com/office/drawing/2014/main" id="{CC4E013D-457B-40D6-8A6A-D7457C4AE2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4" name="AutoShape 7" descr="+">
          <a:extLst>
            <a:ext uri="{FF2B5EF4-FFF2-40B4-BE49-F238E27FC236}">
              <a16:creationId xmlns:a16="http://schemas.microsoft.com/office/drawing/2014/main" id="{929B068D-8864-40E0-ADE3-19FBB4F8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5" name="AutoShape 10" descr="+">
          <a:extLst>
            <a:ext uri="{FF2B5EF4-FFF2-40B4-BE49-F238E27FC236}">
              <a16:creationId xmlns:a16="http://schemas.microsoft.com/office/drawing/2014/main" id="{61C0373F-9EDD-4502-B4F9-DBBA9C30E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6" name="AutoShape 9" descr="+">
          <a:extLst>
            <a:ext uri="{FF2B5EF4-FFF2-40B4-BE49-F238E27FC236}">
              <a16:creationId xmlns:a16="http://schemas.microsoft.com/office/drawing/2014/main" id="{0D3D2160-45A9-4460-87AB-712254B54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7" name="AutoShape 9" descr="+">
          <a:extLst>
            <a:ext uri="{FF2B5EF4-FFF2-40B4-BE49-F238E27FC236}">
              <a16:creationId xmlns:a16="http://schemas.microsoft.com/office/drawing/2014/main" id="{79E1E594-0B26-4C27-96F6-9D4A6ED589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8" name="AutoShape 7" descr="+">
          <a:extLst>
            <a:ext uri="{FF2B5EF4-FFF2-40B4-BE49-F238E27FC236}">
              <a16:creationId xmlns:a16="http://schemas.microsoft.com/office/drawing/2014/main" id="{08819693-DD96-4EC0-ACBB-D51C2E057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9" name="AutoShape 7" descr="+">
          <a:extLst>
            <a:ext uri="{FF2B5EF4-FFF2-40B4-BE49-F238E27FC236}">
              <a16:creationId xmlns:a16="http://schemas.microsoft.com/office/drawing/2014/main" id="{2945A442-4231-4E33-8F8D-082F7CE2DE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0" name="AutoShape 7" descr="+">
          <a:extLst>
            <a:ext uri="{FF2B5EF4-FFF2-40B4-BE49-F238E27FC236}">
              <a16:creationId xmlns:a16="http://schemas.microsoft.com/office/drawing/2014/main" id="{69A058CB-318E-4ACF-997A-164125020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1" name="AutoShape 7" descr="+">
          <a:extLst>
            <a:ext uri="{FF2B5EF4-FFF2-40B4-BE49-F238E27FC236}">
              <a16:creationId xmlns:a16="http://schemas.microsoft.com/office/drawing/2014/main" id="{4E22B22E-1B1E-426D-80F5-633623CDD0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2" name="AutoShape 7" descr="+">
          <a:extLst>
            <a:ext uri="{FF2B5EF4-FFF2-40B4-BE49-F238E27FC236}">
              <a16:creationId xmlns:a16="http://schemas.microsoft.com/office/drawing/2014/main" id="{E9997704-380B-4038-A800-F10C76A38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3" name="AutoShape 10" descr="+">
          <a:extLst>
            <a:ext uri="{FF2B5EF4-FFF2-40B4-BE49-F238E27FC236}">
              <a16:creationId xmlns:a16="http://schemas.microsoft.com/office/drawing/2014/main" id="{86023780-2971-41BF-9619-7511AC5ED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4" name="AutoShape 9" descr="+">
          <a:extLst>
            <a:ext uri="{FF2B5EF4-FFF2-40B4-BE49-F238E27FC236}">
              <a16:creationId xmlns:a16="http://schemas.microsoft.com/office/drawing/2014/main" id="{9FCBFBAB-1D53-4059-95C7-8D498F632B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5" name="AutoShape 9" descr="+">
          <a:extLst>
            <a:ext uri="{FF2B5EF4-FFF2-40B4-BE49-F238E27FC236}">
              <a16:creationId xmlns:a16="http://schemas.microsoft.com/office/drawing/2014/main" id="{9A0913B2-463C-4CD2-9151-70DF193C8A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6" name="AutoShape 10" descr="+">
          <a:extLst>
            <a:ext uri="{FF2B5EF4-FFF2-40B4-BE49-F238E27FC236}">
              <a16:creationId xmlns:a16="http://schemas.microsoft.com/office/drawing/2014/main" id="{035186C7-8D49-4E41-BF5A-4D1E26418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7" name="AutoShape 9" descr="+">
          <a:extLst>
            <a:ext uri="{FF2B5EF4-FFF2-40B4-BE49-F238E27FC236}">
              <a16:creationId xmlns:a16="http://schemas.microsoft.com/office/drawing/2014/main" id="{4CFE765C-B204-4DC9-B4BF-CB4F7F5450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8" name="AutoShape 7" descr="+">
          <a:extLst>
            <a:ext uri="{FF2B5EF4-FFF2-40B4-BE49-F238E27FC236}">
              <a16:creationId xmlns:a16="http://schemas.microsoft.com/office/drawing/2014/main" id="{58D5913E-B9C1-49FB-92A4-78E88E6D2F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9" name="AutoShape 7" descr="+">
          <a:extLst>
            <a:ext uri="{FF2B5EF4-FFF2-40B4-BE49-F238E27FC236}">
              <a16:creationId xmlns:a16="http://schemas.microsoft.com/office/drawing/2014/main" id="{037EC844-B448-4DEB-A988-40A5121DF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0" name="AutoShape 7" descr="+">
          <a:extLst>
            <a:ext uri="{FF2B5EF4-FFF2-40B4-BE49-F238E27FC236}">
              <a16:creationId xmlns:a16="http://schemas.microsoft.com/office/drawing/2014/main" id="{E36CBE2F-6D05-4CDC-81DA-51E8575647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1" name="AutoShape 7" descr="+">
          <a:extLst>
            <a:ext uri="{FF2B5EF4-FFF2-40B4-BE49-F238E27FC236}">
              <a16:creationId xmlns:a16="http://schemas.microsoft.com/office/drawing/2014/main" id="{46219A5D-A67D-457A-9DF5-AC9290C55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2" name="AutoShape 7" descr="+">
          <a:extLst>
            <a:ext uri="{FF2B5EF4-FFF2-40B4-BE49-F238E27FC236}">
              <a16:creationId xmlns:a16="http://schemas.microsoft.com/office/drawing/2014/main" id="{ECED006B-4AC8-4F5A-971D-38B5395FCB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3" name="AutoShape 7" descr="+">
          <a:extLst>
            <a:ext uri="{FF2B5EF4-FFF2-40B4-BE49-F238E27FC236}">
              <a16:creationId xmlns:a16="http://schemas.microsoft.com/office/drawing/2014/main" id="{0ACF45CD-7B9D-4CE7-92F4-18751E97E2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4" name="AutoShape 9" descr="+">
          <a:extLst>
            <a:ext uri="{FF2B5EF4-FFF2-40B4-BE49-F238E27FC236}">
              <a16:creationId xmlns:a16="http://schemas.microsoft.com/office/drawing/2014/main" id="{66339CDA-C667-4114-94F5-56391B3F3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5" name="AutoShape 10" descr="+">
          <a:extLst>
            <a:ext uri="{FF2B5EF4-FFF2-40B4-BE49-F238E27FC236}">
              <a16:creationId xmlns:a16="http://schemas.microsoft.com/office/drawing/2014/main" id="{9AA49A06-65F9-44D2-8C84-D4BE58AC82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6" name="AutoShape 9" descr="+">
          <a:extLst>
            <a:ext uri="{FF2B5EF4-FFF2-40B4-BE49-F238E27FC236}">
              <a16:creationId xmlns:a16="http://schemas.microsoft.com/office/drawing/2014/main" id="{257262A0-0AB6-4B22-8D99-CCEF9A2D8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7" name="AutoShape 9" descr="+">
          <a:extLst>
            <a:ext uri="{FF2B5EF4-FFF2-40B4-BE49-F238E27FC236}">
              <a16:creationId xmlns:a16="http://schemas.microsoft.com/office/drawing/2014/main" id="{593D0D3D-AF76-47D4-A0A8-469A871E5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8" name="AutoShape 7" descr="+">
          <a:extLst>
            <a:ext uri="{FF2B5EF4-FFF2-40B4-BE49-F238E27FC236}">
              <a16:creationId xmlns:a16="http://schemas.microsoft.com/office/drawing/2014/main" id="{E503FC56-CFCA-48D3-84F5-C05692243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9" name="AutoShape 7" descr="+">
          <a:extLst>
            <a:ext uri="{FF2B5EF4-FFF2-40B4-BE49-F238E27FC236}">
              <a16:creationId xmlns:a16="http://schemas.microsoft.com/office/drawing/2014/main" id="{3BCCCB5C-B494-417F-B1B9-5AEE516CB9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0" name="AutoShape 7" descr="+">
          <a:extLst>
            <a:ext uri="{FF2B5EF4-FFF2-40B4-BE49-F238E27FC236}">
              <a16:creationId xmlns:a16="http://schemas.microsoft.com/office/drawing/2014/main" id="{DF5BABF6-444A-47D6-B73A-481E6B2ED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1" name="AutoShape 10" descr="+">
          <a:extLst>
            <a:ext uri="{FF2B5EF4-FFF2-40B4-BE49-F238E27FC236}">
              <a16:creationId xmlns:a16="http://schemas.microsoft.com/office/drawing/2014/main" id="{9E1B98C0-342E-4895-B95F-BC45487E1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2" name="AutoShape 7" descr="+">
          <a:extLst>
            <a:ext uri="{FF2B5EF4-FFF2-40B4-BE49-F238E27FC236}">
              <a16:creationId xmlns:a16="http://schemas.microsoft.com/office/drawing/2014/main" id="{A5790EB5-3849-48CB-9350-17DB018053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3" name="AutoShape 10" descr="+">
          <a:extLst>
            <a:ext uri="{FF2B5EF4-FFF2-40B4-BE49-F238E27FC236}">
              <a16:creationId xmlns:a16="http://schemas.microsoft.com/office/drawing/2014/main" id="{2BAE6870-3D90-46C4-BCBC-02562C804F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4" name="AutoShape 9" descr="+">
          <a:extLst>
            <a:ext uri="{FF2B5EF4-FFF2-40B4-BE49-F238E27FC236}">
              <a16:creationId xmlns:a16="http://schemas.microsoft.com/office/drawing/2014/main" id="{F5AB968D-81D2-48DA-84F3-0A197104BA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5" name="AutoShape 9" descr="+">
          <a:extLst>
            <a:ext uri="{FF2B5EF4-FFF2-40B4-BE49-F238E27FC236}">
              <a16:creationId xmlns:a16="http://schemas.microsoft.com/office/drawing/2014/main" id="{7D109105-BA3C-43D6-A89B-0D662B447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6" name="AutoShape 10" descr="+">
          <a:extLst>
            <a:ext uri="{FF2B5EF4-FFF2-40B4-BE49-F238E27FC236}">
              <a16:creationId xmlns:a16="http://schemas.microsoft.com/office/drawing/2014/main" id="{31C6C736-1F5B-4021-9581-3A13678E7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7" name="AutoShape 9" descr="+">
          <a:extLst>
            <a:ext uri="{FF2B5EF4-FFF2-40B4-BE49-F238E27FC236}">
              <a16:creationId xmlns:a16="http://schemas.microsoft.com/office/drawing/2014/main" id="{B96A17C4-85D6-4F05-B360-FFDE23A7F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8" name="AutoShape 9" descr="+">
          <a:extLst>
            <a:ext uri="{FF2B5EF4-FFF2-40B4-BE49-F238E27FC236}">
              <a16:creationId xmlns:a16="http://schemas.microsoft.com/office/drawing/2014/main" id="{EFF970D1-917E-47D9-A049-FC2876452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9" name="AutoShape 10" descr="+">
          <a:extLst>
            <a:ext uri="{FF2B5EF4-FFF2-40B4-BE49-F238E27FC236}">
              <a16:creationId xmlns:a16="http://schemas.microsoft.com/office/drawing/2014/main" id="{5CDFF8A9-C0E3-4BC9-A12C-9A5D0581F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0" name="AutoShape 9" descr="+">
          <a:extLst>
            <a:ext uri="{FF2B5EF4-FFF2-40B4-BE49-F238E27FC236}">
              <a16:creationId xmlns:a16="http://schemas.microsoft.com/office/drawing/2014/main" id="{4830E3C8-BF23-44CA-99DB-5682AC6D0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1" name="AutoShape 7" descr="+">
          <a:extLst>
            <a:ext uri="{FF2B5EF4-FFF2-40B4-BE49-F238E27FC236}">
              <a16:creationId xmlns:a16="http://schemas.microsoft.com/office/drawing/2014/main" id="{958AE226-CDCE-4147-B556-E39547E2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2" name="AutoShape 10" descr="+">
          <a:extLst>
            <a:ext uri="{FF2B5EF4-FFF2-40B4-BE49-F238E27FC236}">
              <a16:creationId xmlns:a16="http://schemas.microsoft.com/office/drawing/2014/main" id="{7A798574-59BE-4587-9234-135956B72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3" name="AutoShape 9" descr="+">
          <a:extLst>
            <a:ext uri="{FF2B5EF4-FFF2-40B4-BE49-F238E27FC236}">
              <a16:creationId xmlns:a16="http://schemas.microsoft.com/office/drawing/2014/main" id="{6FB615EA-33AF-46A2-8BA1-B6FF542183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4" name="AutoShape 9" descr="+">
          <a:extLst>
            <a:ext uri="{FF2B5EF4-FFF2-40B4-BE49-F238E27FC236}">
              <a16:creationId xmlns:a16="http://schemas.microsoft.com/office/drawing/2014/main" id="{35F7D973-B828-4589-B5FA-67C356D94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5" name="AutoShape 10" descr="+">
          <a:extLst>
            <a:ext uri="{FF2B5EF4-FFF2-40B4-BE49-F238E27FC236}">
              <a16:creationId xmlns:a16="http://schemas.microsoft.com/office/drawing/2014/main" id="{9A8D2690-3AE9-401B-944C-2C76ECD18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6" name="AutoShape 9" descr="+">
          <a:extLst>
            <a:ext uri="{FF2B5EF4-FFF2-40B4-BE49-F238E27FC236}">
              <a16:creationId xmlns:a16="http://schemas.microsoft.com/office/drawing/2014/main" id="{1DAA18ED-5E57-4E69-A5FD-3276906A7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7" name="AutoShape 7" descr="+">
          <a:extLst>
            <a:ext uri="{FF2B5EF4-FFF2-40B4-BE49-F238E27FC236}">
              <a16:creationId xmlns:a16="http://schemas.microsoft.com/office/drawing/2014/main" id="{D972BEAD-F8DF-4E5D-9FB7-B69EAFB6FB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8" name="AutoShape 7" descr="+">
          <a:extLst>
            <a:ext uri="{FF2B5EF4-FFF2-40B4-BE49-F238E27FC236}">
              <a16:creationId xmlns:a16="http://schemas.microsoft.com/office/drawing/2014/main" id="{39BB7B10-0BE4-45B0-8748-E9FBAA5A0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9" name="AutoShape 10" descr="+">
          <a:extLst>
            <a:ext uri="{FF2B5EF4-FFF2-40B4-BE49-F238E27FC236}">
              <a16:creationId xmlns:a16="http://schemas.microsoft.com/office/drawing/2014/main" id="{6F74824D-9214-4B55-A23A-5D67EFDB3C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0" name="AutoShape 9" descr="+">
          <a:extLst>
            <a:ext uri="{FF2B5EF4-FFF2-40B4-BE49-F238E27FC236}">
              <a16:creationId xmlns:a16="http://schemas.microsoft.com/office/drawing/2014/main" id="{3A7234B4-5476-4A3F-8BAD-A96E27F63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1" name="AutoShape 9" descr="+">
          <a:extLst>
            <a:ext uri="{FF2B5EF4-FFF2-40B4-BE49-F238E27FC236}">
              <a16:creationId xmlns:a16="http://schemas.microsoft.com/office/drawing/2014/main" id="{DAB4A1AA-4CBE-4A5D-BB53-1AF6567A53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2" name="AutoShape 7" descr="+">
          <a:extLst>
            <a:ext uri="{FF2B5EF4-FFF2-40B4-BE49-F238E27FC236}">
              <a16:creationId xmlns:a16="http://schemas.microsoft.com/office/drawing/2014/main" id="{61C67CCA-AC19-4F33-8A8F-80E35768BE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3" name="AutoShape 7" descr="+">
          <a:extLst>
            <a:ext uri="{FF2B5EF4-FFF2-40B4-BE49-F238E27FC236}">
              <a16:creationId xmlns:a16="http://schemas.microsoft.com/office/drawing/2014/main" id="{F5C51433-AF1A-4097-B815-6A9C422D07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4" name="AutoShape 7" descr="+">
          <a:extLst>
            <a:ext uri="{FF2B5EF4-FFF2-40B4-BE49-F238E27FC236}">
              <a16:creationId xmlns:a16="http://schemas.microsoft.com/office/drawing/2014/main" id="{41869ECC-5E18-4967-84D6-6256392F0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5" name="AutoShape 10" descr="+">
          <a:extLst>
            <a:ext uri="{FF2B5EF4-FFF2-40B4-BE49-F238E27FC236}">
              <a16:creationId xmlns:a16="http://schemas.microsoft.com/office/drawing/2014/main" id="{03ABF4C5-1D87-459F-BB39-36F2F98DC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6" name="AutoShape 9" descr="+">
          <a:extLst>
            <a:ext uri="{FF2B5EF4-FFF2-40B4-BE49-F238E27FC236}">
              <a16:creationId xmlns:a16="http://schemas.microsoft.com/office/drawing/2014/main" id="{4D9B540F-62E6-41C4-9DE7-C8E73BD51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7" name="AutoShape 9" descr="+">
          <a:extLst>
            <a:ext uri="{FF2B5EF4-FFF2-40B4-BE49-F238E27FC236}">
              <a16:creationId xmlns:a16="http://schemas.microsoft.com/office/drawing/2014/main" id="{D9F6BC69-54C3-41FF-94A4-AB35830D7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8" name="AutoShape 10" descr="+">
          <a:extLst>
            <a:ext uri="{FF2B5EF4-FFF2-40B4-BE49-F238E27FC236}">
              <a16:creationId xmlns:a16="http://schemas.microsoft.com/office/drawing/2014/main" id="{23E63C96-C292-4123-9692-FC5DF37D6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9" name="AutoShape 9" descr="+">
          <a:extLst>
            <a:ext uri="{FF2B5EF4-FFF2-40B4-BE49-F238E27FC236}">
              <a16:creationId xmlns:a16="http://schemas.microsoft.com/office/drawing/2014/main" id="{93FAD31B-FD9E-4C48-9F10-B89013C833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0" name="AutoShape 7" descr="+">
          <a:extLst>
            <a:ext uri="{FF2B5EF4-FFF2-40B4-BE49-F238E27FC236}">
              <a16:creationId xmlns:a16="http://schemas.microsoft.com/office/drawing/2014/main" id="{3B5229C4-4925-49E3-A46C-6E8ADFD8C7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1" name="AutoShape 10" descr="+">
          <a:extLst>
            <a:ext uri="{FF2B5EF4-FFF2-40B4-BE49-F238E27FC236}">
              <a16:creationId xmlns:a16="http://schemas.microsoft.com/office/drawing/2014/main" id="{A19C3FD4-298D-46FF-BA81-EA4954A7A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2" name="AutoShape 9" descr="+">
          <a:extLst>
            <a:ext uri="{FF2B5EF4-FFF2-40B4-BE49-F238E27FC236}">
              <a16:creationId xmlns:a16="http://schemas.microsoft.com/office/drawing/2014/main" id="{E72A6597-92C8-4F1E-91BF-9A749FB1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3" name="AutoShape 9" descr="+">
          <a:extLst>
            <a:ext uri="{FF2B5EF4-FFF2-40B4-BE49-F238E27FC236}">
              <a16:creationId xmlns:a16="http://schemas.microsoft.com/office/drawing/2014/main" id="{BE7FE727-CA42-4D13-87EF-810716D97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4" name="AutoShape 7" descr="+">
          <a:extLst>
            <a:ext uri="{FF2B5EF4-FFF2-40B4-BE49-F238E27FC236}">
              <a16:creationId xmlns:a16="http://schemas.microsoft.com/office/drawing/2014/main" id="{8E34C749-D20D-4F66-B25F-F887C44115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5" name="AutoShape 7" descr="+">
          <a:extLst>
            <a:ext uri="{FF2B5EF4-FFF2-40B4-BE49-F238E27FC236}">
              <a16:creationId xmlns:a16="http://schemas.microsoft.com/office/drawing/2014/main" id="{C942B1E3-9101-4720-A2D8-73EEA39B4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6" name="AutoShape 7" descr="+">
          <a:extLst>
            <a:ext uri="{FF2B5EF4-FFF2-40B4-BE49-F238E27FC236}">
              <a16:creationId xmlns:a16="http://schemas.microsoft.com/office/drawing/2014/main" id="{9BD9CA38-F92E-43AE-98CE-8CB9759942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7" name="AutoShape 10" descr="+">
          <a:extLst>
            <a:ext uri="{FF2B5EF4-FFF2-40B4-BE49-F238E27FC236}">
              <a16:creationId xmlns:a16="http://schemas.microsoft.com/office/drawing/2014/main" id="{D3AF2EA9-8E72-409B-8733-671B5FCF40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8" name="AutoShape 9" descr="+">
          <a:extLst>
            <a:ext uri="{FF2B5EF4-FFF2-40B4-BE49-F238E27FC236}">
              <a16:creationId xmlns:a16="http://schemas.microsoft.com/office/drawing/2014/main" id="{C4429611-E91C-45C7-9BC3-4AC760DA4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9" name="AutoShape 9" descr="+">
          <a:extLst>
            <a:ext uri="{FF2B5EF4-FFF2-40B4-BE49-F238E27FC236}">
              <a16:creationId xmlns:a16="http://schemas.microsoft.com/office/drawing/2014/main" id="{01AEEEFA-27D2-46A6-8085-5ADFCB89A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0" name="AutoShape 10" descr="+">
          <a:extLst>
            <a:ext uri="{FF2B5EF4-FFF2-40B4-BE49-F238E27FC236}">
              <a16:creationId xmlns:a16="http://schemas.microsoft.com/office/drawing/2014/main" id="{AF9E8FC8-0656-49CB-831B-A643DD81E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1" name="AutoShape 9" descr="+">
          <a:extLst>
            <a:ext uri="{FF2B5EF4-FFF2-40B4-BE49-F238E27FC236}">
              <a16:creationId xmlns:a16="http://schemas.microsoft.com/office/drawing/2014/main" id="{7B6572F3-64F5-476A-ADDD-545CFB8E0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2" name="AutoShape 9" descr="+">
          <a:extLst>
            <a:ext uri="{FF2B5EF4-FFF2-40B4-BE49-F238E27FC236}">
              <a16:creationId xmlns:a16="http://schemas.microsoft.com/office/drawing/2014/main" id="{3FA0D983-E9D1-407B-85E0-A18D8D654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3" name="AutoShape 10" descr="+">
          <a:extLst>
            <a:ext uri="{FF2B5EF4-FFF2-40B4-BE49-F238E27FC236}">
              <a16:creationId xmlns:a16="http://schemas.microsoft.com/office/drawing/2014/main" id="{21C8B9E4-F336-41EB-AA25-090B357B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4" name="AutoShape 9" descr="+">
          <a:extLst>
            <a:ext uri="{FF2B5EF4-FFF2-40B4-BE49-F238E27FC236}">
              <a16:creationId xmlns:a16="http://schemas.microsoft.com/office/drawing/2014/main" id="{2F6B64B3-6327-4CD0-8ED6-DADAD0E82F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5" name="AutoShape 7" descr="+">
          <a:extLst>
            <a:ext uri="{FF2B5EF4-FFF2-40B4-BE49-F238E27FC236}">
              <a16:creationId xmlns:a16="http://schemas.microsoft.com/office/drawing/2014/main" id="{8C3417B5-ED24-4597-9378-32EF0E4ED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6" name="AutoShape 10" descr="+">
          <a:extLst>
            <a:ext uri="{FF2B5EF4-FFF2-40B4-BE49-F238E27FC236}">
              <a16:creationId xmlns:a16="http://schemas.microsoft.com/office/drawing/2014/main" id="{4D335BF0-58FA-4D36-8B3F-83C5E358D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7" name="AutoShape 9" descr="+">
          <a:extLst>
            <a:ext uri="{FF2B5EF4-FFF2-40B4-BE49-F238E27FC236}">
              <a16:creationId xmlns:a16="http://schemas.microsoft.com/office/drawing/2014/main" id="{A2B9D7C3-F855-492C-9CD1-1E3D5F925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8" name="AutoShape 9" descr="+">
          <a:extLst>
            <a:ext uri="{FF2B5EF4-FFF2-40B4-BE49-F238E27FC236}">
              <a16:creationId xmlns:a16="http://schemas.microsoft.com/office/drawing/2014/main" id="{3AE9A552-0B1D-4C61-B31C-F6A7E6CA9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9" name="AutoShape 10" descr="+">
          <a:extLst>
            <a:ext uri="{FF2B5EF4-FFF2-40B4-BE49-F238E27FC236}">
              <a16:creationId xmlns:a16="http://schemas.microsoft.com/office/drawing/2014/main" id="{347776B0-BC06-49D2-98A6-7F5FA3BE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0" name="AutoShape 9" descr="+">
          <a:extLst>
            <a:ext uri="{FF2B5EF4-FFF2-40B4-BE49-F238E27FC236}">
              <a16:creationId xmlns:a16="http://schemas.microsoft.com/office/drawing/2014/main" id="{D89E52E9-556B-478F-9E5C-1DCFEA86B8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1" name="AutoShape 7" descr="+">
          <a:extLst>
            <a:ext uri="{FF2B5EF4-FFF2-40B4-BE49-F238E27FC236}">
              <a16:creationId xmlns:a16="http://schemas.microsoft.com/office/drawing/2014/main" id="{7733BD86-D8D3-4905-95FD-37FF63AA4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2" name="AutoShape 7" descr="+">
          <a:extLst>
            <a:ext uri="{FF2B5EF4-FFF2-40B4-BE49-F238E27FC236}">
              <a16:creationId xmlns:a16="http://schemas.microsoft.com/office/drawing/2014/main" id="{B8CAC161-C081-431F-B1BC-3A5624F82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3" name="AutoShape 10" descr="+">
          <a:extLst>
            <a:ext uri="{FF2B5EF4-FFF2-40B4-BE49-F238E27FC236}">
              <a16:creationId xmlns:a16="http://schemas.microsoft.com/office/drawing/2014/main" id="{15CB5D4C-E1F9-4239-83E0-25AFE40FB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4" name="AutoShape 9" descr="+">
          <a:extLst>
            <a:ext uri="{FF2B5EF4-FFF2-40B4-BE49-F238E27FC236}">
              <a16:creationId xmlns:a16="http://schemas.microsoft.com/office/drawing/2014/main" id="{20DDC246-4795-4C41-ADC0-E880FA9D8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5" name="AutoShape 9" descr="+">
          <a:extLst>
            <a:ext uri="{FF2B5EF4-FFF2-40B4-BE49-F238E27FC236}">
              <a16:creationId xmlns:a16="http://schemas.microsoft.com/office/drawing/2014/main" id="{E601CB63-529D-4154-BD8A-04F99C679D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6" name="AutoShape 7" descr="+">
          <a:extLst>
            <a:ext uri="{FF2B5EF4-FFF2-40B4-BE49-F238E27FC236}">
              <a16:creationId xmlns:a16="http://schemas.microsoft.com/office/drawing/2014/main" id="{66959D0B-E400-4422-8610-5E8B50D7F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7" name="AutoShape 7" descr="+">
          <a:extLst>
            <a:ext uri="{FF2B5EF4-FFF2-40B4-BE49-F238E27FC236}">
              <a16:creationId xmlns:a16="http://schemas.microsoft.com/office/drawing/2014/main" id="{A419AC85-0ED0-4C14-846F-68EBD75FC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8" name="AutoShape 7" descr="+">
          <a:extLst>
            <a:ext uri="{FF2B5EF4-FFF2-40B4-BE49-F238E27FC236}">
              <a16:creationId xmlns:a16="http://schemas.microsoft.com/office/drawing/2014/main" id="{0517FA73-D937-4855-88C6-3E01A3188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9" name="AutoShape 7" descr="+">
          <a:extLst>
            <a:ext uri="{FF2B5EF4-FFF2-40B4-BE49-F238E27FC236}">
              <a16:creationId xmlns:a16="http://schemas.microsoft.com/office/drawing/2014/main" id="{DBBCFF60-A285-4D88-B102-DE40CABF1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0" name="AutoShape 7" descr="+">
          <a:extLst>
            <a:ext uri="{FF2B5EF4-FFF2-40B4-BE49-F238E27FC236}">
              <a16:creationId xmlns:a16="http://schemas.microsoft.com/office/drawing/2014/main" id="{4CF993AA-D464-4A69-9C80-393512ACD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1" name="AutoShape 10" descr="+">
          <a:extLst>
            <a:ext uri="{FF2B5EF4-FFF2-40B4-BE49-F238E27FC236}">
              <a16:creationId xmlns:a16="http://schemas.microsoft.com/office/drawing/2014/main" id="{AFF6A05E-30CC-42D1-A83A-381A9B560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2" name="AutoShape 9" descr="+">
          <a:extLst>
            <a:ext uri="{FF2B5EF4-FFF2-40B4-BE49-F238E27FC236}">
              <a16:creationId xmlns:a16="http://schemas.microsoft.com/office/drawing/2014/main" id="{0CE06FC6-A84A-4A90-9D72-5730387FC5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3" name="AutoShape 9" descr="+">
          <a:extLst>
            <a:ext uri="{FF2B5EF4-FFF2-40B4-BE49-F238E27FC236}">
              <a16:creationId xmlns:a16="http://schemas.microsoft.com/office/drawing/2014/main" id="{841C2C9B-B686-4EAF-A801-3A7F900CE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4" name="AutoShape 10" descr="+">
          <a:extLst>
            <a:ext uri="{FF2B5EF4-FFF2-40B4-BE49-F238E27FC236}">
              <a16:creationId xmlns:a16="http://schemas.microsoft.com/office/drawing/2014/main" id="{355C02A5-3971-486B-AA19-9123EBF762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5" name="AutoShape 9" descr="+">
          <a:extLst>
            <a:ext uri="{FF2B5EF4-FFF2-40B4-BE49-F238E27FC236}">
              <a16:creationId xmlns:a16="http://schemas.microsoft.com/office/drawing/2014/main" id="{C1F8EFCC-19B6-413D-841F-89284212FE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6" name="AutoShape 7" descr="+">
          <a:extLst>
            <a:ext uri="{FF2B5EF4-FFF2-40B4-BE49-F238E27FC236}">
              <a16:creationId xmlns:a16="http://schemas.microsoft.com/office/drawing/2014/main" id="{39063FBC-4F50-4A8E-8444-80D19875E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7" name="AutoShape 10" descr="+">
          <a:extLst>
            <a:ext uri="{FF2B5EF4-FFF2-40B4-BE49-F238E27FC236}">
              <a16:creationId xmlns:a16="http://schemas.microsoft.com/office/drawing/2014/main" id="{DEBE8532-A19E-4DA2-BFFA-8214874157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8" name="AutoShape 9" descr="+">
          <a:extLst>
            <a:ext uri="{FF2B5EF4-FFF2-40B4-BE49-F238E27FC236}">
              <a16:creationId xmlns:a16="http://schemas.microsoft.com/office/drawing/2014/main" id="{B34441D0-721A-4E3C-A35F-70C296335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9" name="AutoShape 9" descr="+">
          <a:extLst>
            <a:ext uri="{FF2B5EF4-FFF2-40B4-BE49-F238E27FC236}">
              <a16:creationId xmlns:a16="http://schemas.microsoft.com/office/drawing/2014/main" id="{25658419-88AA-4B6F-ADA0-0CB8597B9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0" name="AutoShape 7" descr="+">
          <a:extLst>
            <a:ext uri="{FF2B5EF4-FFF2-40B4-BE49-F238E27FC236}">
              <a16:creationId xmlns:a16="http://schemas.microsoft.com/office/drawing/2014/main" id="{D361AB3C-D8C9-4821-A0AD-9A28B653E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1" name="AutoShape 7" descr="+">
          <a:extLst>
            <a:ext uri="{FF2B5EF4-FFF2-40B4-BE49-F238E27FC236}">
              <a16:creationId xmlns:a16="http://schemas.microsoft.com/office/drawing/2014/main" id="{2E1F3CD6-02B6-463D-A8B3-229F17F42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2" name="AutoShape 7" descr="+">
          <a:extLst>
            <a:ext uri="{FF2B5EF4-FFF2-40B4-BE49-F238E27FC236}">
              <a16:creationId xmlns:a16="http://schemas.microsoft.com/office/drawing/2014/main" id="{9E4B9079-7D2B-48D6-B694-8EFACC97D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3" name="AutoShape 10" descr="+">
          <a:extLst>
            <a:ext uri="{FF2B5EF4-FFF2-40B4-BE49-F238E27FC236}">
              <a16:creationId xmlns:a16="http://schemas.microsoft.com/office/drawing/2014/main" id="{B5BCD4E8-BF09-4D62-BA68-9D4120583C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4" name="AutoShape 9" descr="+">
          <a:extLst>
            <a:ext uri="{FF2B5EF4-FFF2-40B4-BE49-F238E27FC236}">
              <a16:creationId xmlns:a16="http://schemas.microsoft.com/office/drawing/2014/main" id="{B8EFC3C3-35F6-4129-B4A6-4E4BA61D75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5" name="AutoShape 9" descr="+">
          <a:extLst>
            <a:ext uri="{FF2B5EF4-FFF2-40B4-BE49-F238E27FC236}">
              <a16:creationId xmlns:a16="http://schemas.microsoft.com/office/drawing/2014/main" id="{7EB38F54-5EC4-4BF6-B9BD-3B2E049262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6" name="AutoShape 10" descr="+">
          <a:extLst>
            <a:ext uri="{FF2B5EF4-FFF2-40B4-BE49-F238E27FC236}">
              <a16:creationId xmlns:a16="http://schemas.microsoft.com/office/drawing/2014/main" id="{C73A45E8-9579-4477-BA7A-5225978C5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7" name="AutoShape 9" descr="+">
          <a:extLst>
            <a:ext uri="{FF2B5EF4-FFF2-40B4-BE49-F238E27FC236}">
              <a16:creationId xmlns:a16="http://schemas.microsoft.com/office/drawing/2014/main" id="{B87F7519-E4D3-4907-9A8F-F3C4F5DAA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8" name="AutoShape 9" descr="+">
          <a:extLst>
            <a:ext uri="{FF2B5EF4-FFF2-40B4-BE49-F238E27FC236}">
              <a16:creationId xmlns:a16="http://schemas.microsoft.com/office/drawing/2014/main" id="{88ED87D4-F5EE-494D-8094-78282229F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9" name="AutoShape 10" descr="+">
          <a:extLst>
            <a:ext uri="{FF2B5EF4-FFF2-40B4-BE49-F238E27FC236}">
              <a16:creationId xmlns:a16="http://schemas.microsoft.com/office/drawing/2014/main" id="{A21E3A0C-A9F1-4D62-84E7-9BE2FC836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0" name="AutoShape 9" descr="+">
          <a:extLst>
            <a:ext uri="{FF2B5EF4-FFF2-40B4-BE49-F238E27FC236}">
              <a16:creationId xmlns:a16="http://schemas.microsoft.com/office/drawing/2014/main" id="{48D2F5D7-7176-4527-AC62-CEC02793B2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1" name="AutoShape 7" descr="+">
          <a:extLst>
            <a:ext uri="{FF2B5EF4-FFF2-40B4-BE49-F238E27FC236}">
              <a16:creationId xmlns:a16="http://schemas.microsoft.com/office/drawing/2014/main" id="{0C6ED777-EF6B-42BA-95CE-1FDE690A6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2" name="AutoShape 10" descr="+">
          <a:extLst>
            <a:ext uri="{FF2B5EF4-FFF2-40B4-BE49-F238E27FC236}">
              <a16:creationId xmlns:a16="http://schemas.microsoft.com/office/drawing/2014/main" id="{F733C18E-53A1-4367-8B27-7C157601A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3" name="AutoShape 9" descr="+">
          <a:extLst>
            <a:ext uri="{FF2B5EF4-FFF2-40B4-BE49-F238E27FC236}">
              <a16:creationId xmlns:a16="http://schemas.microsoft.com/office/drawing/2014/main" id="{8B4C51A9-A98C-4929-BEB4-15B22E60F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4" name="AutoShape 9" descr="+">
          <a:extLst>
            <a:ext uri="{FF2B5EF4-FFF2-40B4-BE49-F238E27FC236}">
              <a16:creationId xmlns:a16="http://schemas.microsoft.com/office/drawing/2014/main" id="{24E61DCE-8459-41B9-8327-6AA37A7622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5" name="AutoShape 10" descr="+">
          <a:extLst>
            <a:ext uri="{FF2B5EF4-FFF2-40B4-BE49-F238E27FC236}">
              <a16:creationId xmlns:a16="http://schemas.microsoft.com/office/drawing/2014/main" id="{AA147845-EF17-49F2-B3D9-C2B99D612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6" name="AutoShape 9" descr="+">
          <a:extLst>
            <a:ext uri="{FF2B5EF4-FFF2-40B4-BE49-F238E27FC236}">
              <a16:creationId xmlns:a16="http://schemas.microsoft.com/office/drawing/2014/main" id="{99AC8357-173A-42F1-B0B8-417E7B628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7" name="AutoShape 7" descr="+">
          <a:extLst>
            <a:ext uri="{FF2B5EF4-FFF2-40B4-BE49-F238E27FC236}">
              <a16:creationId xmlns:a16="http://schemas.microsoft.com/office/drawing/2014/main" id="{921B8573-2488-4BE3-8113-ADBEFA161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8" name="AutoShape 7" descr="+">
          <a:extLst>
            <a:ext uri="{FF2B5EF4-FFF2-40B4-BE49-F238E27FC236}">
              <a16:creationId xmlns:a16="http://schemas.microsoft.com/office/drawing/2014/main" id="{1E02F637-1D36-40A2-9FF5-C6B2D30FE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9" name="AutoShape 10" descr="+">
          <a:extLst>
            <a:ext uri="{FF2B5EF4-FFF2-40B4-BE49-F238E27FC236}">
              <a16:creationId xmlns:a16="http://schemas.microsoft.com/office/drawing/2014/main" id="{D2532502-D5C4-46B1-85B7-0E4B47AD7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0" name="AutoShape 9" descr="+">
          <a:extLst>
            <a:ext uri="{FF2B5EF4-FFF2-40B4-BE49-F238E27FC236}">
              <a16:creationId xmlns:a16="http://schemas.microsoft.com/office/drawing/2014/main" id="{82844A41-749D-43B4-9D5A-C2C9488EA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1" name="AutoShape 9" descr="+">
          <a:extLst>
            <a:ext uri="{FF2B5EF4-FFF2-40B4-BE49-F238E27FC236}">
              <a16:creationId xmlns:a16="http://schemas.microsoft.com/office/drawing/2014/main" id="{C8AE5D2B-4D97-471A-82AC-2B6B3679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2" name="AutoShape 7" descr="+">
          <a:extLst>
            <a:ext uri="{FF2B5EF4-FFF2-40B4-BE49-F238E27FC236}">
              <a16:creationId xmlns:a16="http://schemas.microsoft.com/office/drawing/2014/main" id="{5ECAD1CA-F3A4-463E-B019-95ED1A800C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3" name="AutoShape 7" descr="+">
          <a:extLst>
            <a:ext uri="{FF2B5EF4-FFF2-40B4-BE49-F238E27FC236}">
              <a16:creationId xmlns:a16="http://schemas.microsoft.com/office/drawing/2014/main" id="{F99EE5A9-A79A-46F7-92B3-22AF0F70C9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4" name="AutoShape 7" descr="+">
          <a:extLst>
            <a:ext uri="{FF2B5EF4-FFF2-40B4-BE49-F238E27FC236}">
              <a16:creationId xmlns:a16="http://schemas.microsoft.com/office/drawing/2014/main" id="{AC02212D-65B2-4DB2-9184-BE3F5C2E0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5" name="AutoShape 7" descr="+">
          <a:extLst>
            <a:ext uri="{FF2B5EF4-FFF2-40B4-BE49-F238E27FC236}">
              <a16:creationId xmlns:a16="http://schemas.microsoft.com/office/drawing/2014/main" id="{C832FDA1-ABE4-4D58-A5EB-3C9B073A9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6" name="AutoShape 7" descr="+">
          <a:extLst>
            <a:ext uri="{FF2B5EF4-FFF2-40B4-BE49-F238E27FC236}">
              <a16:creationId xmlns:a16="http://schemas.microsoft.com/office/drawing/2014/main" id="{76F933A2-6EFD-4858-BCC6-C35C76CB76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7" name="AutoShape 10" descr="+">
          <a:extLst>
            <a:ext uri="{FF2B5EF4-FFF2-40B4-BE49-F238E27FC236}">
              <a16:creationId xmlns:a16="http://schemas.microsoft.com/office/drawing/2014/main" id="{3C1360B9-09BC-4874-BFAC-850A77A8E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8" name="AutoShape 9" descr="+">
          <a:extLst>
            <a:ext uri="{FF2B5EF4-FFF2-40B4-BE49-F238E27FC236}">
              <a16:creationId xmlns:a16="http://schemas.microsoft.com/office/drawing/2014/main" id="{3B53C30F-72B7-4104-9059-3565354F8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9" name="AutoShape 9" descr="+">
          <a:extLst>
            <a:ext uri="{FF2B5EF4-FFF2-40B4-BE49-F238E27FC236}">
              <a16:creationId xmlns:a16="http://schemas.microsoft.com/office/drawing/2014/main" id="{339B6936-49CD-439A-AFB4-0F8626A478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0" name="AutoShape 10" descr="+">
          <a:extLst>
            <a:ext uri="{FF2B5EF4-FFF2-40B4-BE49-F238E27FC236}">
              <a16:creationId xmlns:a16="http://schemas.microsoft.com/office/drawing/2014/main" id="{A31064C9-91F6-4E9A-8A1D-ACCFA07DB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1" name="AutoShape 9" descr="+">
          <a:extLst>
            <a:ext uri="{FF2B5EF4-FFF2-40B4-BE49-F238E27FC236}">
              <a16:creationId xmlns:a16="http://schemas.microsoft.com/office/drawing/2014/main" id="{C39E5951-772A-43F0-A9AE-FA827AA7A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2" name="AutoShape 7" descr="+">
          <a:extLst>
            <a:ext uri="{FF2B5EF4-FFF2-40B4-BE49-F238E27FC236}">
              <a16:creationId xmlns:a16="http://schemas.microsoft.com/office/drawing/2014/main" id="{870C5A83-2092-44B8-8332-0BE333989E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3" name="AutoShape 7" descr="+">
          <a:extLst>
            <a:ext uri="{FF2B5EF4-FFF2-40B4-BE49-F238E27FC236}">
              <a16:creationId xmlns:a16="http://schemas.microsoft.com/office/drawing/2014/main" id="{BED80824-B262-4643-B5EE-BF024254E2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4" name="AutoShape 7" descr="+">
          <a:extLst>
            <a:ext uri="{FF2B5EF4-FFF2-40B4-BE49-F238E27FC236}">
              <a16:creationId xmlns:a16="http://schemas.microsoft.com/office/drawing/2014/main" id="{615CF870-8CE2-4B98-B630-DA7DCAE57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5" name="AutoShape 7" descr="+">
          <a:extLst>
            <a:ext uri="{FF2B5EF4-FFF2-40B4-BE49-F238E27FC236}">
              <a16:creationId xmlns:a16="http://schemas.microsoft.com/office/drawing/2014/main" id="{834D76C6-A208-4CFD-89CD-A1C0E3033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6" name="AutoShape 7" descr="+">
          <a:extLst>
            <a:ext uri="{FF2B5EF4-FFF2-40B4-BE49-F238E27FC236}">
              <a16:creationId xmlns:a16="http://schemas.microsoft.com/office/drawing/2014/main" id="{D0266A88-0787-4B03-AC3E-9A1D90998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7" name="AutoShape 7" descr="+">
          <a:extLst>
            <a:ext uri="{FF2B5EF4-FFF2-40B4-BE49-F238E27FC236}">
              <a16:creationId xmlns:a16="http://schemas.microsoft.com/office/drawing/2014/main" id="{5461F7B6-4E10-47B7-BC04-BEF944681E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8" name="AutoShape 9" descr="+">
          <a:extLst>
            <a:ext uri="{FF2B5EF4-FFF2-40B4-BE49-F238E27FC236}">
              <a16:creationId xmlns:a16="http://schemas.microsoft.com/office/drawing/2014/main" id="{846BEB46-DD97-4CAB-B9C8-B99F81EE4A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9" name="AutoShape 10" descr="+">
          <a:extLst>
            <a:ext uri="{FF2B5EF4-FFF2-40B4-BE49-F238E27FC236}">
              <a16:creationId xmlns:a16="http://schemas.microsoft.com/office/drawing/2014/main" id="{43468CD5-0373-45F6-8CBE-C75710AB91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0" name="AutoShape 9" descr="+">
          <a:extLst>
            <a:ext uri="{FF2B5EF4-FFF2-40B4-BE49-F238E27FC236}">
              <a16:creationId xmlns:a16="http://schemas.microsoft.com/office/drawing/2014/main" id="{ADCC033B-4BF9-4EE3-A9C3-01BA89E92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1" name="AutoShape 9" descr="+">
          <a:extLst>
            <a:ext uri="{FF2B5EF4-FFF2-40B4-BE49-F238E27FC236}">
              <a16:creationId xmlns:a16="http://schemas.microsoft.com/office/drawing/2014/main" id="{E2785C67-455E-4B0F-B6BA-13BB46DE3D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2" name="AutoShape 7" descr="+">
          <a:extLst>
            <a:ext uri="{FF2B5EF4-FFF2-40B4-BE49-F238E27FC236}">
              <a16:creationId xmlns:a16="http://schemas.microsoft.com/office/drawing/2014/main" id="{BC30A90E-3081-4739-99CB-960D4F38D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3" name="AutoShape 7" descr="+">
          <a:extLst>
            <a:ext uri="{FF2B5EF4-FFF2-40B4-BE49-F238E27FC236}">
              <a16:creationId xmlns:a16="http://schemas.microsoft.com/office/drawing/2014/main" id="{9D5240DD-9FDC-4A4A-995A-11F5290ED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4" name="AutoShape 7" descr="+">
          <a:extLst>
            <a:ext uri="{FF2B5EF4-FFF2-40B4-BE49-F238E27FC236}">
              <a16:creationId xmlns:a16="http://schemas.microsoft.com/office/drawing/2014/main" id="{04CBABE9-8464-41B5-BF18-0B42AF279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5" name="AutoShape 10" descr="+">
          <a:extLst>
            <a:ext uri="{FF2B5EF4-FFF2-40B4-BE49-F238E27FC236}">
              <a16:creationId xmlns:a16="http://schemas.microsoft.com/office/drawing/2014/main" id="{6B4FC822-F7CB-4912-B254-2514939EC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6" name="AutoShape 7" descr="+">
          <a:extLst>
            <a:ext uri="{FF2B5EF4-FFF2-40B4-BE49-F238E27FC236}">
              <a16:creationId xmlns:a16="http://schemas.microsoft.com/office/drawing/2014/main" id="{289A50DF-2D55-4056-B183-C124B29CE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7" name="AutoShape 10" descr="+">
          <a:extLst>
            <a:ext uri="{FF2B5EF4-FFF2-40B4-BE49-F238E27FC236}">
              <a16:creationId xmlns:a16="http://schemas.microsoft.com/office/drawing/2014/main" id="{9E5FA724-1914-4210-8214-57A79728A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8" name="AutoShape 9" descr="+">
          <a:extLst>
            <a:ext uri="{FF2B5EF4-FFF2-40B4-BE49-F238E27FC236}">
              <a16:creationId xmlns:a16="http://schemas.microsoft.com/office/drawing/2014/main" id="{6B2DC059-78D9-4239-BEB6-2CA035045F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9" name="AutoShape 9" descr="+">
          <a:extLst>
            <a:ext uri="{FF2B5EF4-FFF2-40B4-BE49-F238E27FC236}">
              <a16:creationId xmlns:a16="http://schemas.microsoft.com/office/drawing/2014/main" id="{D454F63B-912C-4C2B-883F-2E4F71CE4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0" name="AutoShape 10" descr="+">
          <a:extLst>
            <a:ext uri="{FF2B5EF4-FFF2-40B4-BE49-F238E27FC236}">
              <a16:creationId xmlns:a16="http://schemas.microsoft.com/office/drawing/2014/main" id="{7811288D-6EBE-4BC2-9FF7-FA02BF9B1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1" name="AutoShape 9" descr="+">
          <a:extLst>
            <a:ext uri="{FF2B5EF4-FFF2-40B4-BE49-F238E27FC236}">
              <a16:creationId xmlns:a16="http://schemas.microsoft.com/office/drawing/2014/main" id="{6C9BF959-54F5-4D5B-A474-E314186FC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2" name="AutoShape 9" descr="+">
          <a:extLst>
            <a:ext uri="{FF2B5EF4-FFF2-40B4-BE49-F238E27FC236}">
              <a16:creationId xmlns:a16="http://schemas.microsoft.com/office/drawing/2014/main" id="{39BB8758-216E-4316-9122-9BC60CD98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3" name="AutoShape 10" descr="+">
          <a:extLst>
            <a:ext uri="{FF2B5EF4-FFF2-40B4-BE49-F238E27FC236}">
              <a16:creationId xmlns:a16="http://schemas.microsoft.com/office/drawing/2014/main" id="{EDB21D02-B841-45B7-8C4F-8A1A4113C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4" name="AutoShape 9" descr="+">
          <a:extLst>
            <a:ext uri="{FF2B5EF4-FFF2-40B4-BE49-F238E27FC236}">
              <a16:creationId xmlns:a16="http://schemas.microsoft.com/office/drawing/2014/main" id="{B6D7507A-9D58-4841-97F9-96B78D2C5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5" name="AutoShape 7" descr="+">
          <a:extLst>
            <a:ext uri="{FF2B5EF4-FFF2-40B4-BE49-F238E27FC236}">
              <a16:creationId xmlns:a16="http://schemas.microsoft.com/office/drawing/2014/main" id="{85E485F9-73DA-4FAE-BDB6-C7054F42E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6" name="AutoShape 10" descr="+">
          <a:extLst>
            <a:ext uri="{FF2B5EF4-FFF2-40B4-BE49-F238E27FC236}">
              <a16:creationId xmlns:a16="http://schemas.microsoft.com/office/drawing/2014/main" id="{5EAA064F-ABAF-4063-B692-A7D8039B8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7" name="AutoShape 9" descr="+">
          <a:extLst>
            <a:ext uri="{FF2B5EF4-FFF2-40B4-BE49-F238E27FC236}">
              <a16:creationId xmlns:a16="http://schemas.microsoft.com/office/drawing/2014/main" id="{3087991E-280A-426A-B041-E50774A32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8" name="AutoShape 9" descr="+">
          <a:extLst>
            <a:ext uri="{FF2B5EF4-FFF2-40B4-BE49-F238E27FC236}">
              <a16:creationId xmlns:a16="http://schemas.microsoft.com/office/drawing/2014/main" id="{8F1A59F4-4ECE-4B3C-94AD-DFDCA4E74A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9" name="AutoShape 10" descr="+">
          <a:extLst>
            <a:ext uri="{FF2B5EF4-FFF2-40B4-BE49-F238E27FC236}">
              <a16:creationId xmlns:a16="http://schemas.microsoft.com/office/drawing/2014/main" id="{CB52EE16-C5AE-4CE3-BB58-4A152C678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0" name="AutoShape 9" descr="+">
          <a:extLst>
            <a:ext uri="{FF2B5EF4-FFF2-40B4-BE49-F238E27FC236}">
              <a16:creationId xmlns:a16="http://schemas.microsoft.com/office/drawing/2014/main" id="{1424EC55-01E8-4F13-B53C-BC0853BD5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1" name="AutoShape 7" descr="+">
          <a:extLst>
            <a:ext uri="{FF2B5EF4-FFF2-40B4-BE49-F238E27FC236}">
              <a16:creationId xmlns:a16="http://schemas.microsoft.com/office/drawing/2014/main" id="{676F0575-8B6D-4397-9C97-7BB3867C6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2" name="AutoShape 7" descr="+">
          <a:extLst>
            <a:ext uri="{FF2B5EF4-FFF2-40B4-BE49-F238E27FC236}">
              <a16:creationId xmlns:a16="http://schemas.microsoft.com/office/drawing/2014/main" id="{4CA951FD-23C0-4811-AE08-F75F436290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3" name="AutoShape 10" descr="+">
          <a:extLst>
            <a:ext uri="{FF2B5EF4-FFF2-40B4-BE49-F238E27FC236}">
              <a16:creationId xmlns:a16="http://schemas.microsoft.com/office/drawing/2014/main" id="{3365554B-BE42-48F1-9E99-F5065FFB09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4" name="AutoShape 9" descr="+">
          <a:extLst>
            <a:ext uri="{FF2B5EF4-FFF2-40B4-BE49-F238E27FC236}">
              <a16:creationId xmlns:a16="http://schemas.microsoft.com/office/drawing/2014/main" id="{FDEDF614-05B5-472F-AA8C-E40C263E3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5" name="AutoShape 9" descr="+">
          <a:extLst>
            <a:ext uri="{FF2B5EF4-FFF2-40B4-BE49-F238E27FC236}">
              <a16:creationId xmlns:a16="http://schemas.microsoft.com/office/drawing/2014/main" id="{4AA6B4B6-43C9-4A65-ADF6-171336E62F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6" name="AutoShape 7" descr="+">
          <a:extLst>
            <a:ext uri="{FF2B5EF4-FFF2-40B4-BE49-F238E27FC236}">
              <a16:creationId xmlns:a16="http://schemas.microsoft.com/office/drawing/2014/main" id="{538F22E2-D954-403F-A342-41B6D6DF0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7" name="AutoShape 7" descr="+">
          <a:extLst>
            <a:ext uri="{FF2B5EF4-FFF2-40B4-BE49-F238E27FC236}">
              <a16:creationId xmlns:a16="http://schemas.microsoft.com/office/drawing/2014/main" id="{AA14D679-FD05-49C8-BAC0-D30063FCE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8" name="AutoShape 7" descr="+">
          <a:extLst>
            <a:ext uri="{FF2B5EF4-FFF2-40B4-BE49-F238E27FC236}">
              <a16:creationId xmlns:a16="http://schemas.microsoft.com/office/drawing/2014/main" id="{C7B458CF-D28B-4CEA-B3D1-3F4BD44865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9" name="AutoShape 10" descr="+">
          <a:extLst>
            <a:ext uri="{FF2B5EF4-FFF2-40B4-BE49-F238E27FC236}">
              <a16:creationId xmlns:a16="http://schemas.microsoft.com/office/drawing/2014/main" id="{CA1E00AC-DFCD-4E37-91D0-FCC1AABB1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0" name="AutoShape 9" descr="+">
          <a:extLst>
            <a:ext uri="{FF2B5EF4-FFF2-40B4-BE49-F238E27FC236}">
              <a16:creationId xmlns:a16="http://schemas.microsoft.com/office/drawing/2014/main" id="{068F8DB3-5C8B-4960-87B0-0112170FDB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1" name="AutoShape 9" descr="+">
          <a:extLst>
            <a:ext uri="{FF2B5EF4-FFF2-40B4-BE49-F238E27FC236}">
              <a16:creationId xmlns:a16="http://schemas.microsoft.com/office/drawing/2014/main" id="{BFDC3B08-5C80-48D4-80A4-18B42CCE9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2" name="AutoShape 10" descr="+">
          <a:extLst>
            <a:ext uri="{FF2B5EF4-FFF2-40B4-BE49-F238E27FC236}">
              <a16:creationId xmlns:a16="http://schemas.microsoft.com/office/drawing/2014/main" id="{FF7A7DFD-7B8C-4989-A4D4-C247B27D35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3" name="AutoShape 9" descr="+">
          <a:extLst>
            <a:ext uri="{FF2B5EF4-FFF2-40B4-BE49-F238E27FC236}">
              <a16:creationId xmlns:a16="http://schemas.microsoft.com/office/drawing/2014/main" id="{D0422BAD-A721-4F1E-A72C-C5091137B7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4" name="AutoShape 7" descr="+">
          <a:extLst>
            <a:ext uri="{FF2B5EF4-FFF2-40B4-BE49-F238E27FC236}">
              <a16:creationId xmlns:a16="http://schemas.microsoft.com/office/drawing/2014/main" id="{84BDEEB0-9753-41B9-9D33-3B74A45D5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5" name="AutoShape 10" descr="+">
          <a:extLst>
            <a:ext uri="{FF2B5EF4-FFF2-40B4-BE49-F238E27FC236}">
              <a16:creationId xmlns:a16="http://schemas.microsoft.com/office/drawing/2014/main" id="{0CE0A5FC-DBB5-4E19-91BF-998E882F3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6" name="AutoShape 9" descr="+">
          <a:extLst>
            <a:ext uri="{FF2B5EF4-FFF2-40B4-BE49-F238E27FC236}">
              <a16:creationId xmlns:a16="http://schemas.microsoft.com/office/drawing/2014/main" id="{67D7782B-4E73-46E8-AA28-486D972C05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7" name="AutoShape 9" descr="+">
          <a:extLst>
            <a:ext uri="{FF2B5EF4-FFF2-40B4-BE49-F238E27FC236}">
              <a16:creationId xmlns:a16="http://schemas.microsoft.com/office/drawing/2014/main" id="{1770A77B-A4C7-43CC-83BE-ECA67FBC96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8" name="AutoShape 7" descr="+">
          <a:extLst>
            <a:ext uri="{FF2B5EF4-FFF2-40B4-BE49-F238E27FC236}">
              <a16:creationId xmlns:a16="http://schemas.microsoft.com/office/drawing/2014/main" id="{463ACBD6-B9FA-4489-A4F4-0FDEC06E1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9" name="AutoShape 7" descr="+">
          <a:extLst>
            <a:ext uri="{FF2B5EF4-FFF2-40B4-BE49-F238E27FC236}">
              <a16:creationId xmlns:a16="http://schemas.microsoft.com/office/drawing/2014/main" id="{2E3307EB-BE05-44BE-AE15-2E4CF5A13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0" name="AutoShape 7" descr="+">
          <a:extLst>
            <a:ext uri="{FF2B5EF4-FFF2-40B4-BE49-F238E27FC236}">
              <a16:creationId xmlns:a16="http://schemas.microsoft.com/office/drawing/2014/main" id="{58635726-C1FB-41B7-9541-D0E741691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1" name="AutoShape 10" descr="+">
          <a:extLst>
            <a:ext uri="{FF2B5EF4-FFF2-40B4-BE49-F238E27FC236}">
              <a16:creationId xmlns:a16="http://schemas.microsoft.com/office/drawing/2014/main" id="{75EDE804-6CC6-467F-9A9F-E5087EFDA6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2" name="AutoShape 9" descr="+">
          <a:extLst>
            <a:ext uri="{FF2B5EF4-FFF2-40B4-BE49-F238E27FC236}">
              <a16:creationId xmlns:a16="http://schemas.microsoft.com/office/drawing/2014/main" id="{DD3EF708-D713-4E17-9B71-502C62A11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3" name="AutoShape 9" descr="+">
          <a:extLst>
            <a:ext uri="{FF2B5EF4-FFF2-40B4-BE49-F238E27FC236}">
              <a16:creationId xmlns:a16="http://schemas.microsoft.com/office/drawing/2014/main" id="{78371D48-ADCD-4401-8049-FDCF9C376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4" name="AutoShape 10" descr="+">
          <a:extLst>
            <a:ext uri="{FF2B5EF4-FFF2-40B4-BE49-F238E27FC236}">
              <a16:creationId xmlns:a16="http://schemas.microsoft.com/office/drawing/2014/main" id="{4D211400-EED7-434D-B1B9-9C9E61CCF9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5" name="AutoShape 9" descr="+">
          <a:extLst>
            <a:ext uri="{FF2B5EF4-FFF2-40B4-BE49-F238E27FC236}">
              <a16:creationId xmlns:a16="http://schemas.microsoft.com/office/drawing/2014/main" id="{D8DF9B4E-2D8B-4A34-A1B1-48818A2767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6" name="AutoShape 9" descr="+">
          <a:extLst>
            <a:ext uri="{FF2B5EF4-FFF2-40B4-BE49-F238E27FC236}">
              <a16:creationId xmlns:a16="http://schemas.microsoft.com/office/drawing/2014/main" id="{BBE1B8C1-423F-47EE-BF93-BE51623576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7" name="AutoShape 10" descr="+">
          <a:extLst>
            <a:ext uri="{FF2B5EF4-FFF2-40B4-BE49-F238E27FC236}">
              <a16:creationId xmlns:a16="http://schemas.microsoft.com/office/drawing/2014/main" id="{D77F4B63-3515-47D5-AAD1-EA810102F5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8" name="AutoShape 9" descr="+">
          <a:extLst>
            <a:ext uri="{FF2B5EF4-FFF2-40B4-BE49-F238E27FC236}">
              <a16:creationId xmlns:a16="http://schemas.microsoft.com/office/drawing/2014/main" id="{E1E65612-4A18-4276-9087-216DB966B5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9" name="AutoShape 7" descr="+">
          <a:extLst>
            <a:ext uri="{FF2B5EF4-FFF2-40B4-BE49-F238E27FC236}">
              <a16:creationId xmlns:a16="http://schemas.microsoft.com/office/drawing/2014/main" id="{40EE0917-7457-429E-A976-8A7CA25CA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0" name="AutoShape 10" descr="+">
          <a:extLst>
            <a:ext uri="{FF2B5EF4-FFF2-40B4-BE49-F238E27FC236}">
              <a16:creationId xmlns:a16="http://schemas.microsoft.com/office/drawing/2014/main" id="{6A99E847-404D-4B49-8CBF-97DB09AE09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1" name="AutoShape 9" descr="+">
          <a:extLst>
            <a:ext uri="{FF2B5EF4-FFF2-40B4-BE49-F238E27FC236}">
              <a16:creationId xmlns:a16="http://schemas.microsoft.com/office/drawing/2014/main" id="{EA5F8E40-AA41-42E1-9047-FB32D442D2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2" name="AutoShape 9" descr="+">
          <a:extLst>
            <a:ext uri="{FF2B5EF4-FFF2-40B4-BE49-F238E27FC236}">
              <a16:creationId xmlns:a16="http://schemas.microsoft.com/office/drawing/2014/main" id="{3C5BD886-6A89-4C17-842E-A344AA6A6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3" name="AutoShape 10" descr="+">
          <a:extLst>
            <a:ext uri="{FF2B5EF4-FFF2-40B4-BE49-F238E27FC236}">
              <a16:creationId xmlns:a16="http://schemas.microsoft.com/office/drawing/2014/main" id="{273F1818-395A-48E5-95DC-2B22FA58B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4" name="AutoShape 9" descr="+">
          <a:extLst>
            <a:ext uri="{FF2B5EF4-FFF2-40B4-BE49-F238E27FC236}">
              <a16:creationId xmlns:a16="http://schemas.microsoft.com/office/drawing/2014/main" id="{0DB7A11A-D5FB-4C0E-B16E-01525E9FCB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5" name="AutoShape 7" descr="+">
          <a:extLst>
            <a:ext uri="{FF2B5EF4-FFF2-40B4-BE49-F238E27FC236}">
              <a16:creationId xmlns:a16="http://schemas.microsoft.com/office/drawing/2014/main" id="{A82A6445-3F1F-4E95-B8C6-0E01EAB3A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6" name="AutoShape 7" descr="+">
          <a:extLst>
            <a:ext uri="{FF2B5EF4-FFF2-40B4-BE49-F238E27FC236}">
              <a16:creationId xmlns:a16="http://schemas.microsoft.com/office/drawing/2014/main" id="{B61CE4CB-69B8-459E-8335-F28CF47239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7" name="AutoShape 10" descr="+">
          <a:extLst>
            <a:ext uri="{FF2B5EF4-FFF2-40B4-BE49-F238E27FC236}">
              <a16:creationId xmlns:a16="http://schemas.microsoft.com/office/drawing/2014/main" id="{2F4BD9FB-2164-40D8-8E8D-7104777C7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8" name="AutoShape 9" descr="+">
          <a:extLst>
            <a:ext uri="{FF2B5EF4-FFF2-40B4-BE49-F238E27FC236}">
              <a16:creationId xmlns:a16="http://schemas.microsoft.com/office/drawing/2014/main" id="{B12A5AE6-46E6-4C65-9943-34B6339393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9" name="AutoShape 9" descr="+">
          <a:extLst>
            <a:ext uri="{FF2B5EF4-FFF2-40B4-BE49-F238E27FC236}">
              <a16:creationId xmlns:a16="http://schemas.microsoft.com/office/drawing/2014/main" id="{D0AD2814-ECE1-4DCA-8CEE-26D19AD07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0" name="AutoShape 7" descr="+">
          <a:extLst>
            <a:ext uri="{FF2B5EF4-FFF2-40B4-BE49-F238E27FC236}">
              <a16:creationId xmlns:a16="http://schemas.microsoft.com/office/drawing/2014/main" id="{D4DED232-EA9A-4D7E-8335-159C6610D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1" name="AutoShape 7" descr="+">
          <a:extLst>
            <a:ext uri="{FF2B5EF4-FFF2-40B4-BE49-F238E27FC236}">
              <a16:creationId xmlns:a16="http://schemas.microsoft.com/office/drawing/2014/main" id="{5F1C3089-F995-4C45-983F-C6D7D222A6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2" name="AutoShape 7" descr="+">
          <a:extLst>
            <a:ext uri="{FF2B5EF4-FFF2-40B4-BE49-F238E27FC236}">
              <a16:creationId xmlns:a16="http://schemas.microsoft.com/office/drawing/2014/main" id="{3D085545-8FBE-4026-8096-D8944EE6CE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3" name="AutoShape 7" descr="+">
          <a:extLst>
            <a:ext uri="{FF2B5EF4-FFF2-40B4-BE49-F238E27FC236}">
              <a16:creationId xmlns:a16="http://schemas.microsoft.com/office/drawing/2014/main" id="{161862B5-6D51-4EDE-BEC5-BA6E02663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4" name="AutoShape 7" descr="+">
          <a:extLst>
            <a:ext uri="{FF2B5EF4-FFF2-40B4-BE49-F238E27FC236}">
              <a16:creationId xmlns:a16="http://schemas.microsoft.com/office/drawing/2014/main" id="{0CAB4CE8-5DBB-471F-8EF6-2DE2E7D0A2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5" name="AutoShape 10" descr="+">
          <a:extLst>
            <a:ext uri="{FF2B5EF4-FFF2-40B4-BE49-F238E27FC236}">
              <a16:creationId xmlns:a16="http://schemas.microsoft.com/office/drawing/2014/main" id="{6F28FA5E-DC43-4922-B788-BB92AEF7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6" name="AutoShape 9" descr="+">
          <a:extLst>
            <a:ext uri="{FF2B5EF4-FFF2-40B4-BE49-F238E27FC236}">
              <a16:creationId xmlns:a16="http://schemas.microsoft.com/office/drawing/2014/main" id="{D620B9B0-6B1E-4099-A9F8-DC28012AE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7" name="AutoShape 9" descr="+">
          <a:extLst>
            <a:ext uri="{FF2B5EF4-FFF2-40B4-BE49-F238E27FC236}">
              <a16:creationId xmlns:a16="http://schemas.microsoft.com/office/drawing/2014/main" id="{0242C279-71CF-4CB5-9060-A9D2368776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8" name="AutoShape 10" descr="+">
          <a:extLst>
            <a:ext uri="{FF2B5EF4-FFF2-40B4-BE49-F238E27FC236}">
              <a16:creationId xmlns:a16="http://schemas.microsoft.com/office/drawing/2014/main" id="{ED068CFC-ED3F-45C9-8AF2-D28613846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9" name="AutoShape 9" descr="+">
          <a:extLst>
            <a:ext uri="{FF2B5EF4-FFF2-40B4-BE49-F238E27FC236}">
              <a16:creationId xmlns:a16="http://schemas.microsoft.com/office/drawing/2014/main" id="{9E5CFCCC-4603-42D0-AD6B-77A0159493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0" name="AutoShape 7" descr="+">
          <a:extLst>
            <a:ext uri="{FF2B5EF4-FFF2-40B4-BE49-F238E27FC236}">
              <a16:creationId xmlns:a16="http://schemas.microsoft.com/office/drawing/2014/main" id="{C96579F1-8D23-43EB-989E-C628D6DD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1" name="AutoShape 10" descr="+">
          <a:extLst>
            <a:ext uri="{FF2B5EF4-FFF2-40B4-BE49-F238E27FC236}">
              <a16:creationId xmlns:a16="http://schemas.microsoft.com/office/drawing/2014/main" id="{24097DB5-EFA5-4BAA-9AA5-E9FE4540F3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2" name="AutoShape 9" descr="+">
          <a:extLst>
            <a:ext uri="{FF2B5EF4-FFF2-40B4-BE49-F238E27FC236}">
              <a16:creationId xmlns:a16="http://schemas.microsoft.com/office/drawing/2014/main" id="{B980E726-6DFF-48B9-8703-467E57E06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3" name="AutoShape 9" descr="+">
          <a:extLst>
            <a:ext uri="{FF2B5EF4-FFF2-40B4-BE49-F238E27FC236}">
              <a16:creationId xmlns:a16="http://schemas.microsoft.com/office/drawing/2014/main" id="{1D432BD2-25E9-4C78-8A73-C7352A31B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4" name="AutoShape 7" descr="+">
          <a:extLst>
            <a:ext uri="{FF2B5EF4-FFF2-40B4-BE49-F238E27FC236}">
              <a16:creationId xmlns:a16="http://schemas.microsoft.com/office/drawing/2014/main" id="{DDDB6F1D-BE2E-4445-85FF-F2987CCD9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5" name="AutoShape 7" descr="+">
          <a:extLst>
            <a:ext uri="{FF2B5EF4-FFF2-40B4-BE49-F238E27FC236}">
              <a16:creationId xmlns:a16="http://schemas.microsoft.com/office/drawing/2014/main" id="{2DE41A21-F9BF-4531-86F3-4308ABAE7B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6" name="AutoShape 7" descr="+">
          <a:extLst>
            <a:ext uri="{FF2B5EF4-FFF2-40B4-BE49-F238E27FC236}">
              <a16:creationId xmlns:a16="http://schemas.microsoft.com/office/drawing/2014/main" id="{FB8B0010-A93B-4DCB-BA99-0B17D95A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7" name="AutoShape 10" descr="+">
          <a:extLst>
            <a:ext uri="{FF2B5EF4-FFF2-40B4-BE49-F238E27FC236}">
              <a16:creationId xmlns:a16="http://schemas.microsoft.com/office/drawing/2014/main" id="{A3DD9254-3A5C-4A51-8A00-09063079C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8" name="AutoShape 9" descr="+">
          <a:extLst>
            <a:ext uri="{FF2B5EF4-FFF2-40B4-BE49-F238E27FC236}">
              <a16:creationId xmlns:a16="http://schemas.microsoft.com/office/drawing/2014/main" id="{D24EA836-DF50-4F68-92AB-664A95FF2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9" name="AutoShape 9" descr="+">
          <a:extLst>
            <a:ext uri="{FF2B5EF4-FFF2-40B4-BE49-F238E27FC236}">
              <a16:creationId xmlns:a16="http://schemas.microsoft.com/office/drawing/2014/main" id="{ED92BE19-5212-4AC2-900E-BDC2F6E20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0" name="AutoShape 10" descr="+">
          <a:extLst>
            <a:ext uri="{FF2B5EF4-FFF2-40B4-BE49-F238E27FC236}">
              <a16:creationId xmlns:a16="http://schemas.microsoft.com/office/drawing/2014/main" id="{7A1D7458-C48B-4025-A3FC-23A092317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1" name="AutoShape 9" descr="+">
          <a:extLst>
            <a:ext uri="{FF2B5EF4-FFF2-40B4-BE49-F238E27FC236}">
              <a16:creationId xmlns:a16="http://schemas.microsoft.com/office/drawing/2014/main" id="{42D75A42-6C9B-4AE2-8592-4092960F6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2" name="AutoShape 9" descr="+">
          <a:extLst>
            <a:ext uri="{FF2B5EF4-FFF2-40B4-BE49-F238E27FC236}">
              <a16:creationId xmlns:a16="http://schemas.microsoft.com/office/drawing/2014/main" id="{96FED86B-4589-4897-9DA5-5D1A2C182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3" name="AutoShape 10" descr="+">
          <a:extLst>
            <a:ext uri="{FF2B5EF4-FFF2-40B4-BE49-F238E27FC236}">
              <a16:creationId xmlns:a16="http://schemas.microsoft.com/office/drawing/2014/main" id="{9ECC9511-A2D5-426E-9AB5-396E2EAEA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4" name="AutoShape 9" descr="+">
          <a:extLst>
            <a:ext uri="{FF2B5EF4-FFF2-40B4-BE49-F238E27FC236}">
              <a16:creationId xmlns:a16="http://schemas.microsoft.com/office/drawing/2014/main" id="{7DC83F1D-8120-4202-A58B-5BFD5C846A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5" name="AutoShape 7" descr="+">
          <a:extLst>
            <a:ext uri="{FF2B5EF4-FFF2-40B4-BE49-F238E27FC236}">
              <a16:creationId xmlns:a16="http://schemas.microsoft.com/office/drawing/2014/main" id="{ADEBBFD9-D9E4-4E3B-BDF7-6A9FA5643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6" name="AutoShape 10" descr="+">
          <a:extLst>
            <a:ext uri="{FF2B5EF4-FFF2-40B4-BE49-F238E27FC236}">
              <a16:creationId xmlns:a16="http://schemas.microsoft.com/office/drawing/2014/main" id="{AE59399C-2D21-40CB-9679-4DD0503DC3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7" name="AutoShape 9" descr="+">
          <a:extLst>
            <a:ext uri="{FF2B5EF4-FFF2-40B4-BE49-F238E27FC236}">
              <a16:creationId xmlns:a16="http://schemas.microsoft.com/office/drawing/2014/main" id="{EB9B1AF9-DFCF-473F-971A-BEA115653E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8" name="AutoShape 9" descr="+">
          <a:extLst>
            <a:ext uri="{FF2B5EF4-FFF2-40B4-BE49-F238E27FC236}">
              <a16:creationId xmlns:a16="http://schemas.microsoft.com/office/drawing/2014/main" id="{040272C4-384F-432A-A8FD-266BD1023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9" name="AutoShape 10" descr="+">
          <a:extLst>
            <a:ext uri="{FF2B5EF4-FFF2-40B4-BE49-F238E27FC236}">
              <a16:creationId xmlns:a16="http://schemas.microsoft.com/office/drawing/2014/main" id="{04713720-D124-44DE-8113-A42D3E3E1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0" name="AutoShape 9" descr="+">
          <a:extLst>
            <a:ext uri="{FF2B5EF4-FFF2-40B4-BE49-F238E27FC236}">
              <a16:creationId xmlns:a16="http://schemas.microsoft.com/office/drawing/2014/main" id="{50ECF563-C08A-4B79-85E8-266146E9C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1" name="AutoShape 7" descr="+">
          <a:extLst>
            <a:ext uri="{FF2B5EF4-FFF2-40B4-BE49-F238E27FC236}">
              <a16:creationId xmlns:a16="http://schemas.microsoft.com/office/drawing/2014/main" id="{11F90219-E927-432C-B32D-09C6875790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2" name="AutoShape 7" descr="+">
          <a:extLst>
            <a:ext uri="{FF2B5EF4-FFF2-40B4-BE49-F238E27FC236}">
              <a16:creationId xmlns:a16="http://schemas.microsoft.com/office/drawing/2014/main" id="{2D75DB71-E87C-479C-9D52-47FCA946B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3" name="AutoShape 10" descr="+">
          <a:extLst>
            <a:ext uri="{FF2B5EF4-FFF2-40B4-BE49-F238E27FC236}">
              <a16:creationId xmlns:a16="http://schemas.microsoft.com/office/drawing/2014/main" id="{5413B7CC-4D65-4669-BB61-97ED62141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4" name="AutoShape 9" descr="+">
          <a:extLst>
            <a:ext uri="{FF2B5EF4-FFF2-40B4-BE49-F238E27FC236}">
              <a16:creationId xmlns:a16="http://schemas.microsoft.com/office/drawing/2014/main" id="{CC2D3243-AEFA-43F5-AF5A-B9FE5CB2A6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5" name="AutoShape 9" descr="+">
          <a:extLst>
            <a:ext uri="{FF2B5EF4-FFF2-40B4-BE49-F238E27FC236}">
              <a16:creationId xmlns:a16="http://schemas.microsoft.com/office/drawing/2014/main" id="{CFCCCEED-4119-4509-A503-4A84F5C06D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6" name="AutoShape 7" descr="+">
          <a:extLst>
            <a:ext uri="{FF2B5EF4-FFF2-40B4-BE49-F238E27FC236}">
              <a16:creationId xmlns:a16="http://schemas.microsoft.com/office/drawing/2014/main" id="{E726CA77-7B11-4DB5-9AF4-97CE68708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7" name="AutoShape 7" descr="+">
          <a:extLst>
            <a:ext uri="{FF2B5EF4-FFF2-40B4-BE49-F238E27FC236}">
              <a16:creationId xmlns:a16="http://schemas.microsoft.com/office/drawing/2014/main" id="{DD474FDE-14E0-4D0A-A318-493F17E98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8" name="AutoShape 7" descr="+">
          <a:extLst>
            <a:ext uri="{FF2B5EF4-FFF2-40B4-BE49-F238E27FC236}">
              <a16:creationId xmlns:a16="http://schemas.microsoft.com/office/drawing/2014/main" id="{2CF3A7A6-9A0C-4E3D-9CAE-450F37F76B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9" name="AutoShape 7" descr="+">
          <a:extLst>
            <a:ext uri="{FF2B5EF4-FFF2-40B4-BE49-F238E27FC236}">
              <a16:creationId xmlns:a16="http://schemas.microsoft.com/office/drawing/2014/main" id="{FC29964C-7345-4D5F-993A-F0426A6C2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0" name="AutoShape 7" descr="+">
          <a:extLst>
            <a:ext uri="{FF2B5EF4-FFF2-40B4-BE49-F238E27FC236}">
              <a16:creationId xmlns:a16="http://schemas.microsoft.com/office/drawing/2014/main" id="{37E74CB6-5882-40F8-A3E0-55340CBC2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1" name="AutoShape 10" descr="+">
          <a:extLst>
            <a:ext uri="{FF2B5EF4-FFF2-40B4-BE49-F238E27FC236}">
              <a16:creationId xmlns:a16="http://schemas.microsoft.com/office/drawing/2014/main" id="{A7341CF8-C42C-4FFB-98CF-20FA4DFBC5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2" name="AutoShape 9" descr="+">
          <a:extLst>
            <a:ext uri="{FF2B5EF4-FFF2-40B4-BE49-F238E27FC236}">
              <a16:creationId xmlns:a16="http://schemas.microsoft.com/office/drawing/2014/main" id="{F52DA5AE-D6F7-4FF7-B295-323C259A8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3" name="AutoShape 9" descr="+">
          <a:extLst>
            <a:ext uri="{FF2B5EF4-FFF2-40B4-BE49-F238E27FC236}">
              <a16:creationId xmlns:a16="http://schemas.microsoft.com/office/drawing/2014/main" id="{C7808B64-2F82-480A-8A42-7A0071A345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4" name="AutoShape 10" descr="+">
          <a:extLst>
            <a:ext uri="{FF2B5EF4-FFF2-40B4-BE49-F238E27FC236}">
              <a16:creationId xmlns:a16="http://schemas.microsoft.com/office/drawing/2014/main" id="{2443B858-982C-4C04-87A0-F3A81B36D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5" name="AutoShape 9" descr="+">
          <a:extLst>
            <a:ext uri="{FF2B5EF4-FFF2-40B4-BE49-F238E27FC236}">
              <a16:creationId xmlns:a16="http://schemas.microsoft.com/office/drawing/2014/main" id="{96CAB381-F23C-49AB-8C4B-67EF5290C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6" name="AutoShape 7" descr="+">
          <a:extLst>
            <a:ext uri="{FF2B5EF4-FFF2-40B4-BE49-F238E27FC236}">
              <a16:creationId xmlns:a16="http://schemas.microsoft.com/office/drawing/2014/main" id="{EB9B3EFB-41A1-4127-B9AF-71C691163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7" name="AutoShape 7" descr="+">
          <a:extLst>
            <a:ext uri="{FF2B5EF4-FFF2-40B4-BE49-F238E27FC236}">
              <a16:creationId xmlns:a16="http://schemas.microsoft.com/office/drawing/2014/main" id="{DC9128A8-224F-4D61-9C04-B9E1A55FB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8" name="AutoShape 7" descr="+">
          <a:extLst>
            <a:ext uri="{FF2B5EF4-FFF2-40B4-BE49-F238E27FC236}">
              <a16:creationId xmlns:a16="http://schemas.microsoft.com/office/drawing/2014/main" id="{D887B19B-4CC6-43D5-9485-5EC91C7C9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9" name="AutoShape 7" descr="+">
          <a:extLst>
            <a:ext uri="{FF2B5EF4-FFF2-40B4-BE49-F238E27FC236}">
              <a16:creationId xmlns:a16="http://schemas.microsoft.com/office/drawing/2014/main" id="{D30A15DD-15A4-4537-9F76-B2BDE96F9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40" name="AutoShape 7" descr="+">
          <a:extLst>
            <a:ext uri="{FF2B5EF4-FFF2-40B4-BE49-F238E27FC236}">
              <a16:creationId xmlns:a16="http://schemas.microsoft.com/office/drawing/2014/main" id="{9DC622F0-B6D0-4365-9D3E-7BB5BC315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1" name="AutoShape 7" descr="+">
          <a:extLst>
            <a:ext uri="{FF2B5EF4-FFF2-40B4-BE49-F238E27FC236}">
              <a16:creationId xmlns:a16="http://schemas.microsoft.com/office/drawing/2014/main" id="{348F7416-CE13-4F02-A9EF-E4F2F243D8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2" name="AutoShape 9" descr="+">
          <a:extLst>
            <a:ext uri="{FF2B5EF4-FFF2-40B4-BE49-F238E27FC236}">
              <a16:creationId xmlns:a16="http://schemas.microsoft.com/office/drawing/2014/main" id="{A0971A2E-49BA-4CB6-8B72-8B0AA4EE2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3" name="AutoShape 10" descr="+">
          <a:extLst>
            <a:ext uri="{FF2B5EF4-FFF2-40B4-BE49-F238E27FC236}">
              <a16:creationId xmlns:a16="http://schemas.microsoft.com/office/drawing/2014/main" id="{8DB9D37D-79EC-4A50-8F68-863558ADDE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4" name="AutoShape 9" descr="+">
          <a:extLst>
            <a:ext uri="{FF2B5EF4-FFF2-40B4-BE49-F238E27FC236}">
              <a16:creationId xmlns:a16="http://schemas.microsoft.com/office/drawing/2014/main" id="{165E8AC1-09CA-4352-8FA9-0AA1531819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5" name="AutoShape 9" descr="+">
          <a:extLst>
            <a:ext uri="{FF2B5EF4-FFF2-40B4-BE49-F238E27FC236}">
              <a16:creationId xmlns:a16="http://schemas.microsoft.com/office/drawing/2014/main" id="{80CCAA82-4A87-4327-AFA3-5C30D135A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6" name="AutoShape 7" descr="+">
          <a:extLst>
            <a:ext uri="{FF2B5EF4-FFF2-40B4-BE49-F238E27FC236}">
              <a16:creationId xmlns:a16="http://schemas.microsoft.com/office/drawing/2014/main" id="{ACA26025-516F-4D07-9C59-9C73D259EB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7" name="AutoShape 7" descr="+">
          <a:extLst>
            <a:ext uri="{FF2B5EF4-FFF2-40B4-BE49-F238E27FC236}">
              <a16:creationId xmlns:a16="http://schemas.microsoft.com/office/drawing/2014/main" id="{8925A262-7F69-44B1-B59D-CDB3B94F1E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8" name="AutoShape 7" descr="+">
          <a:extLst>
            <a:ext uri="{FF2B5EF4-FFF2-40B4-BE49-F238E27FC236}">
              <a16:creationId xmlns:a16="http://schemas.microsoft.com/office/drawing/2014/main" id="{D911595C-82D3-459B-9D7D-B92BD14B4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9" name="AutoShape 10" descr="+">
          <a:extLst>
            <a:ext uri="{FF2B5EF4-FFF2-40B4-BE49-F238E27FC236}">
              <a16:creationId xmlns:a16="http://schemas.microsoft.com/office/drawing/2014/main" id="{709A7B07-3EFB-4C3C-8FCF-247360D1F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0" name="AutoShape 7" descr="+">
          <a:extLst>
            <a:ext uri="{FF2B5EF4-FFF2-40B4-BE49-F238E27FC236}">
              <a16:creationId xmlns:a16="http://schemas.microsoft.com/office/drawing/2014/main" id="{12F6E4A6-30DC-40A2-A0E7-55572795CB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1" name="AutoShape 10" descr="+">
          <a:extLst>
            <a:ext uri="{FF2B5EF4-FFF2-40B4-BE49-F238E27FC236}">
              <a16:creationId xmlns:a16="http://schemas.microsoft.com/office/drawing/2014/main" id="{B5648F93-0BD5-4B1F-A81D-52759051E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2" name="AutoShape 9" descr="+">
          <a:extLst>
            <a:ext uri="{FF2B5EF4-FFF2-40B4-BE49-F238E27FC236}">
              <a16:creationId xmlns:a16="http://schemas.microsoft.com/office/drawing/2014/main" id="{D2EE3056-1F33-47A5-A417-747DA3D6E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3" name="AutoShape 9" descr="+">
          <a:extLst>
            <a:ext uri="{FF2B5EF4-FFF2-40B4-BE49-F238E27FC236}">
              <a16:creationId xmlns:a16="http://schemas.microsoft.com/office/drawing/2014/main" id="{CBE75003-45B9-411B-9136-2C460AA1A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4" name="AutoShape 10" descr="+">
          <a:extLst>
            <a:ext uri="{FF2B5EF4-FFF2-40B4-BE49-F238E27FC236}">
              <a16:creationId xmlns:a16="http://schemas.microsoft.com/office/drawing/2014/main" id="{A0803117-A3C8-4D70-B36C-4730ED743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5" name="AutoShape 9" descr="+">
          <a:extLst>
            <a:ext uri="{FF2B5EF4-FFF2-40B4-BE49-F238E27FC236}">
              <a16:creationId xmlns:a16="http://schemas.microsoft.com/office/drawing/2014/main" id="{DA56900D-54E5-4AEF-B3B1-A00D004B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6" name="AutoShape 9" descr="+">
          <a:extLst>
            <a:ext uri="{FF2B5EF4-FFF2-40B4-BE49-F238E27FC236}">
              <a16:creationId xmlns:a16="http://schemas.microsoft.com/office/drawing/2014/main" id="{F19529C7-B066-46AE-9551-D4E5FC4FE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7" name="AutoShape 10" descr="+">
          <a:extLst>
            <a:ext uri="{FF2B5EF4-FFF2-40B4-BE49-F238E27FC236}">
              <a16:creationId xmlns:a16="http://schemas.microsoft.com/office/drawing/2014/main" id="{5D11DC98-C80C-425A-A0A3-B915034F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8" name="AutoShape 9" descr="+">
          <a:extLst>
            <a:ext uri="{FF2B5EF4-FFF2-40B4-BE49-F238E27FC236}">
              <a16:creationId xmlns:a16="http://schemas.microsoft.com/office/drawing/2014/main" id="{CD0F5639-A1B5-411F-89BC-2E36C9425E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9" name="AutoShape 7" descr="+">
          <a:extLst>
            <a:ext uri="{FF2B5EF4-FFF2-40B4-BE49-F238E27FC236}">
              <a16:creationId xmlns:a16="http://schemas.microsoft.com/office/drawing/2014/main" id="{D7A517CD-617A-4225-A790-B443D06A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0" name="AutoShape 10" descr="+">
          <a:extLst>
            <a:ext uri="{FF2B5EF4-FFF2-40B4-BE49-F238E27FC236}">
              <a16:creationId xmlns:a16="http://schemas.microsoft.com/office/drawing/2014/main" id="{971D07DE-F5B0-4E4B-ABA2-080769C48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1" name="AutoShape 9" descr="+">
          <a:extLst>
            <a:ext uri="{FF2B5EF4-FFF2-40B4-BE49-F238E27FC236}">
              <a16:creationId xmlns:a16="http://schemas.microsoft.com/office/drawing/2014/main" id="{808ACB26-4843-41B5-8353-FB98F87B0B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2" name="AutoShape 9" descr="+">
          <a:extLst>
            <a:ext uri="{FF2B5EF4-FFF2-40B4-BE49-F238E27FC236}">
              <a16:creationId xmlns:a16="http://schemas.microsoft.com/office/drawing/2014/main" id="{6BE23F18-6A4B-4E9D-9F0B-2F9D754A90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3" name="AutoShape 10" descr="+">
          <a:extLst>
            <a:ext uri="{FF2B5EF4-FFF2-40B4-BE49-F238E27FC236}">
              <a16:creationId xmlns:a16="http://schemas.microsoft.com/office/drawing/2014/main" id="{7329527A-9440-4D77-8B33-FD87D027D4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4" name="AutoShape 9" descr="+">
          <a:extLst>
            <a:ext uri="{FF2B5EF4-FFF2-40B4-BE49-F238E27FC236}">
              <a16:creationId xmlns:a16="http://schemas.microsoft.com/office/drawing/2014/main" id="{A5EAF7D4-E63E-42C5-B720-73DF432837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5" name="AutoShape 7" descr="+">
          <a:extLst>
            <a:ext uri="{FF2B5EF4-FFF2-40B4-BE49-F238E27FC236}">
              <a16:creationId xmlns:a16="http://schemas.microsoft.com/office/drawing/2014/main" id="{B763512D-6283-4588-A1BC-603D7303B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6" name="AutoShape 7" descr="+">
          <a:extLst>
            <a:ext uri="{FF2B5EF4-FFF2-40B4-BE49-F238E27FC236}">
              <a16:creationId xmlns:a16="http://schemas.microsoft.com/office/drawing/2014/main" id="{89D7CFE6-05A7-4A1E-BE57-A92F378F94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7" name="AutoShape 10" descr="+">
          <a:extLst>
            <a:ext uri="{FF2B5EF4-FFF2-40B4-BE49-F238E27FC236}">
              <a16:creationId xmlns:a16="http://schemas.microsoft.com/office/drawing/2014/main" id="{8C20524E-0436-4217-BAE6-A897B0CCF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8" name="AutoShape 9" descr="+">
          <a:extLst>
            <a:ext uri="{FF2B5EF4-FFF2-40B4-BE49-F238E27FC236}">
              <a16:creationId xmlns:a16="http://schemas.microsoft.com/office/drawing/2014/main" id="{090737DA-DEA8-4543-ADE1-F96A62CD1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9" name="AutoShape 9" descr="+">
          <a:extLst>
            <a:ext uri="{FF2B5EF4-FFF2-40B4-BE49-F238E27FC236}">
              <a16:creationId xmlns:a16="http://schemas.microsoft.com/office/drawing/2014/main" id="{C3AB0F54-170B-46C7-B422-1666AB731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0" name="AutoShape 7" descr="+">
          <a:extLst>
            <a:ext uri="{FF2B5EF4-FFF2-40B4-BE49-F238E27FC236}">
              <a16:creationId xmlns:a16="http://schemas.microsoft.com/office/drawing/2014/main" id="{9124B1EF-9529-454E-AB8C-D22F32CC9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1" name="AutoShape 7" descr="+">
          <a:extLst>
            <a:ext uri="{FF2B5EF4-FFF2-40B4-BE49-F238E27FC236}">
              <a16:creationId xmlns:a16="http://schemas.microsoft.com/office/drawing/2014/main" id="{C4BD7FDB-2A3B-41F4-B76D-835911B0F7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2" name="AutoShape 7" descr="+">
          <a:extLst>
            <a:ext uri="{FF2B5EF4-FFF2-40B4-BE49-F238E27FC236}">
              <a16:creationId xmlns:a16="http://schemas.microsoft.com/office/drawing/2014/main" id="{96A10A67-4D8E-442D-A204-500A35678B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3" name="AutoShape 10" descr="+">
          <a:extLst>
            <a:ext uri="{FF2B5EF4-FFF2-40B4-BE49-F238E27FC236}">
              <a16:creationId xmlns:a16="http://schemas.microsoft.com/office/drawing/2014/main" id="{FE862983-69A9-4DEB-8307-D18178DD6E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4" name="AutoShape 9" descr="+">
          <a:extLst>
            <a:ext uri="{FF2B5EF4-FFF2-40B4-BE49-F238E27FC236}">
              <a16:creationId xmlns:a16="http://schemas.microsoft.com/office/drawing/2014/main" id="{81AFB093-65C3-43CD-B6A9-0705A5639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5" name="AutoShape 9" descr="+">
          <a:extLst>
            <a:ext uri="{FF2B5EF4-FFF2-40B4-BE49-F238E27FC236}">
              <a16:creationId xmlns:a16="http://schemas.microsoft.com/office/drawing/2014/main" id="{76109AEE-DBEB-4C1A-BFFD-00244F673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6" name="AutoShape 10" descr="+">
          <a:extLst>
            <a:ext uri="{FF2B5EF4-FFF2-40B4-BE49-F238E27FC236}">
              <a16:creationId xmlns:a16="http://schemas.microsoft.com/office/drawing/2014/main" id="{D49E60C3-D340-40E4-9622-26B566DE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7" name="AutoShape 9" descr="+">
          <a:extLst>
            <a:ext uri="{FF2B5EF4-FFF2-40B4-BE49-F238E27FC236}">
              <a16:creationId xmlns:a16="http://schemas.microsoft.com/office/drawing/2014/main" id="{895624C9-54E7-45EC-89A5-29B4DD3BB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8" name="AutoShape 7" descr="+">
          <a:extLst>
            <a:ext uri="{FF2B5EF4-FFF2-40B4-BE49-F238E27FC236}">
              <a16:creationId xmlns:a16="http://schemas.microsoft.com/office/drawing/2014/main" id="{3FED2B24-6C3B-410C-8EEE-867F6CBE01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9" name="AutoShape 10" descr="+">
          <a:extLst>
            <a:ext uri="{FF2B5EF4-FFF2-40B4-BE49-F238E27FC236}">
              <a16:creationId xmlns:a16="http://schemas.microsoft.com/office/drawing/2014/main" id="{C0268ABE-5882-41EF-8D59-92E871D34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0" name="AutoShape 9" descr="+">
          <a:extLst>
            <a:ext uri="{FF2B5EF4-FFF2-40B4-BE49-F238E27FC236}">
              <a16:creationId xmlns:a16="http://schemas.microsoft.com/office/drawing/2014/main" id="{32B5A41F-F539-4058-BBD0-6D0A0A82FA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1" name="AutoShape 9" descr="+">
          <a:extLst>
            <a:ext uri="{FF2B5EF4-FFF2-40B4-BE49-F238E27FC236}">
              <a16:creationId xmlns:a16="http://schemas.microsoft.com/office/drawing/2014/main" id="{30BC4B5E-C775-4474-A64A-02C301D00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2" name="AutoShape 7" descr="+">
          <a:extLst>
            <a:ext uri="{FF2B5EF4-FFF2-40B4-BE49-F238E27FC236}">
              <a16:creationId xmlns:a16="http://schemas.microsoft.com/office/drawing/2014/main" id="{DB2466D4-4A42-479B-8D02-4BD2AC141E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3" name="AutoShape 7" descr="+">
          <a:extLst>
            <a:ext uri="{FF2B5EF4-FFF2-40B4-BE49-F238E27FC236}">
              <a16:creationId xmlns:a16="http://schemas.microsoft.com/office/drawing/2014/main" id="{88704C14-CCF2-4B57-A0E4-7A436C353C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4" name="AutoShape 7" descr="+">
          <a:extLst>
            <a:ext uri="{FF2B5EF4-FFF2-40B4-BE49-F238E27FC236}">
              <a16:creationId xmlns:a16="http://schemas.microsoft.com/office/drawing/2014/main" id="{2B20E22A-74CE-45A3-A14C-B670ADC3B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5" name="AutoShape 10" descr="+">
          <a:extLst>
            <a:ext uri="{FF2B5EF4-FFF2-40B4-BE49-F238E27FC236}">
              <a16:creationId xmlns:a16="http://schemas.microsoft.com/office/drawing/2014/main" id="{FE8A3B8E-8F23-44C5-8DA0-A713D5C0F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6" name="AutoShape 9" descr="+">
          <a:extLst>
            <a:ext uri="{FF2B5EF4-FFF2-40B4-BE49-F238E27FC236}">
              <a16:creationId xmlns:a16="http://schemas.microsoft.com/office/drawing/2014/main" id="{50B570CD-0F92-4486-9DE5-4FD280AFF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7" name="AutoShape 9" descr="+">
          <a:extLst>
            <a:ext uri="{FF2B5EF4-FFF2-40B4-BE49-F238E27FC236}">
              <a16:creationId xmlns:a16="http://schemas.microsoft.com/office/drawing/2014/main" id="{121A7F84-2ECA-48C2-A02E-595884AB1B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8" name="AutoShape 10" descr="+">
          <a:extLst>
            <a:ext uri="{FF2B5EF4-FFF2-40B4-BE49-F238E27FC236}">
              <a16:creationId xmlns:a16="http://schemas.microsoft.com/office/drawing/2014/main" id="{94BB8A3E-F441-4F1A-8A40-BEF316EAD6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9" name="AutoShape 9" descr="+">
          <a:extLst>
            <a:ext uri="{FF2B5EF4-FFF2-40B4-BE49-F238E27FC236}">
              <a16:creationId xmlns:a16="http://schemas.microsoft.com/office/drawing/2014/main" id="{0DA1AC5B-A6FF-4825-9FFD-9CFA696FC0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0" name="AutoShape 9" descr="+">
          <a:extLst>
            <a:ext uri="{FF2B5EF4-FFF2-40B4-BE49-F238E27FC236}">
              <a16:creationId xmlns:a16="http://schemas.microsoft.com/office/drawing/2014/main" id="{F9D48F0A-9927-40BF-8E99-3C68FE6C1F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1" name="AutoShape 10" descr="+">
          <a:extLst>
            <a:ext uri="{FF2B5EF4-FFF2-40B4-BE49-F238E27FC236}">
              <a16:creationId xmlns:a16="http://schemas.microsoft.com/office/drawing/2014/main" id="{46658449-A4BA-4349-AD8D-A7BC1C9DCE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2" name="AutoShape 9" descr="+">
          <a:extLst>
            <a:ext uri="{FF2B5EF4-FFF2-40B4-BE49-F238E27FC236}">
              <a16:creationId xmlns:a16="http://schemas.microsoft.com/office/drawing/2014/main" id="{1F7E779F-B0E1-4E18-ACAA-2DB59CCAB2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3" name="AutoShape 7" descr="+">
          <a:extLst>
            <a:ext uri="{FF2B5EF4-FFF2-40B4-BE49-F238E27FC236}">
              <a16:creationId xmlns:a16="http://schemas.microsoft.com/office/drawing/2014/main" id="{0ED45506-20F5-4538-89C1-DE2F59339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4" name="AutoShape 10" descr="+">
          <a:extLst>
            <a:ext uri="{FF2B5EF4-FFF2-40B4-BE49-F238E27FC236}">
              <a16:creationId xmlns:a16="http://schemas.microsoft.com/office/drawing/2014/main" id="{8159BC92-794F-4507-A2A5-AD71924F7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5" name="AutoShape 9" descr="+">
          <a:extLst>
            <a:ext uri="{FF2B5EF4-FFF2-40B4-BE49-F238E27FC236}">
              <a16:creationId xmlns:a16="http://schemas.microsoft.com/office/drawing/2014/main" id="{B8EA5612-E86C-495A-BBBE-3C88D9257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6" name="AutoShape 9" descr="+">
          <a:extLst>
            <a:ext uri="{FF2B5EF4-FFF2-40B4-BE49-F238E27FC236}">
              <a16:creationId xmlns:a16="http://schemas.microsoft.com/office/drawing/2014/main" id="{725A6879-4CF1-4F17-8CF7-A210EF813A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7" name="AutoShape 10" descr="+">
          <a:extLst>
            <a:ext uri="{FF2B5EF4-FFF2-40B4-BE49-F238E27FC236}">
              <a16:creationId xmlns:a16="http://schemas.microsoft.com/office/drawing/2014/main" id="{59EFBA5C-99B2-40E8-9399-EA8F7F9BC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8" name="AutoShape 9" descr="+">
          <a:extLst>
            <a:ext uri="{FF2B5EF4-FFF2-40B4-BE49-F238E27FC236}">
              <a16:creationId xmlns:a16="http://schemas.microsoft.com/office/drawing/2014/main" id="{9004E45A-DCEC-4ABA-B011-C26F972B0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9" name="AutoShape 7" descr="+">
          <a:extLst>
            <a:ext uri="{FF2B5EF4-FFF2-40B4-BE49-F238E27FC236}">
              <a16:creationId xmlns:a16="http://schemas.microsoft.com/office/drawing/2014/main" id="{9E1495DC-3A45-4A03-B255-4023247F80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0" name="AutoShape 7" descr="+">
          <a:extLst>
            <a:ext uri="{FF2B5EF4-FFF2-40B4-BE49-F238E27FC236}">
              <a16:creationId xmlns:a16="http://schemas.microsoft.com/office/drawing/2014/main" id="{1E1A5736-2DD7-45EE-A54A-8889507C5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1" name="AutoShape 10" descr="+">
          <a:extLst>
            <a:ext uri="{FF2B5EF4-FFF2-40B4-BE49-F238E27FC236}">
              <a16:creationId xmlns:a16="http://schemas.microsoft.com/office/drawing/2014/main" id="{DA750299-36A8-48CB-9046-90990FC5A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2" name="AutoShape 9" descr="+">
          <a:extLst>
            <a:ext uri="{FF2B5EF4-FFF2-40B4-BE49-F238E27FC236}">
              <a16:creationId xmlns:a16="http://schemas.microsoft.com/office/drawing/2014/main" id="{40B0BADA-348F-4FE5-B206-11045FCEB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3" name="AutoShape 9" descr="+">
          <a:extLst>
            <a:ext uri="{FF2B5EF4-FFF2-40B4-BE49-F238E27FC236}">
              <a16:creationId xmlns:a16="http://schemas.microsoft.com/office/drawing/2014/main" id="{69A218AC-758F-4C1E-9952-A5962F3F59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4" name="AutoShape 7" descr="+">
          <a:extLst>
            <a:ext uri="{FF2B5EF4-FFF2-40B4-BE49-F238E27FC236}">
              <a16:creationId xmlns:a16="http://schemas.microsoft.com/office/drawing/2014/main" id="{19349222-46D3-4FDD-81F4-4974ABFF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5" name="AutoShape 7" descr="+">
          <a:extLst>
            <a:ext uri="{FF2B5EF4-FFF2-40B4-BE49-F238E27FC236}">
              <a16:creationId xmlns:a16="http://schemas.microsoft.com/office/drawing/2014/main" id="{AECC9ABB-7905-4D4A-B9E1-227173BDAC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6" name="AutoShape 7" descr="+">
          <a:extLst>
            <a:ext uri="{FF2B5EF4-FFF2-40B4-BE49-F238E27FC236}">
              <a16:creationId xmlns:a16="http://schemas.microsoft.com/office/drawing/2014/main" id="{0A5B5377-0976-45DF-9725-4AB26E2B5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7" name="AutoShape 7" descr="+">
          <a:extLst>
            <a:ext uri="{FF2B5EF4-FFF2-40B4-BE49-F238E27FC236}">
              <a16:creationId xmlns:a16="http://schemas.microsoft.com/office/drawing/2014/main" id="{FE7CB7FF-EB5B-47AE-9B9D-D9B878962C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8" name="AutoShape 7" descr="+">
          <a:extLst>
            <a:ext uri="{FF2B5EF4-FFF2-40B4-BE49-F238E27FC236}">
              <a16:creationId xmlns:a16="http://schemas.microsoft.com/office/drawing/2014/main" id="{EDB9110B-9645-4EE7-8E09-E4724AB6B3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9" name="AutoShape 10" descr="+">
          <a:extLst>
            <a:ext uri="{FF2B5EF4-FFF2-40B4-BE49-F238E27FC236}">
              <a16:creationId xmlns:a16="http://schemas.microsoft.com/office/drawing/2014/main" id="{39452D43-687C-4170-A55F-6572DE70EE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0" name="AutoShape 9" descr="+">
          <a:extLst>
            <a:ext uri="{FF2B5EF4-FFF2-40B4-BE49-F238E27FC236}">
              <a16:creationId xmlns:a16="http://schemas.microsoft.com/office/drawing/2014/main" id="{8E12260A-8A48-4A93-B8A9-75367C733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1" name="AutoShape 9" descr="+">
          <a:extLst>
            <a:ext uri="{FF2B5EF4-FFF2-40B4-BE49-F238E27FC236}">
              <a16:creationId xmlns:a16="http://schemas.microsoft.com/office/drawing/2014/main" id="{56707FE3-DDC5-4FCE-B9DE-DABCE8280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2" name="AutoShape 10" descr="+">
          <a:extLst>
            <a:ext uri="{FF2B5EF4-FFF2-40B4-BE49-F238E27FC236}">
              <a16:creationId xmlns:a16="http://schemas.microsoft.com/office/drawing/2014/main" id="{5C608098-2FAA-4918-A95C-87AA56775A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3" name="AutoShape 9" descr="+">
          <a:extLst>
            <a:ext uri="{FF2B5EF4-FFF2-40B4-BE49-F238E27FC236}">
              <a16:creationId xmlns:a16="http://schemas.microsoft.com/office/drawing/2014/main" id="{9557FC82-40C3-4C57-A3FD-F7D29EB893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4" name="AutoShape 7" descr="+">
          <a:extLst>
            <a:ext uri="{FF2B5EF4-FFF2-40B4-BE49-F238E27FC236}">
              <a16:creationId xmlns:a16="http://schemas.microsoft.com/office/drawing/2014/main" id="{13E3D4E7-94C2-4922-82CE-4950321F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5" name="AutoShape 10" descr="+">
          <a:extLst>
            <a:ext uri="{FF2B5EF4-FFF2-40B4-BE49-F238E27FC236}">
              <a16:creationId xmlns:a16="http://schemas.microsoft.com/office/drawing/2014/main" id="{DCDE7ED6-1854-48AF-8E5E-BB6A242F7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6" name="AutoShape 9" descr="+">
          <a:extLst>
            <a:ext uri="{FF2B5EF4-FFF2-40B4-BE49-F238E27FC236}">
              <a16:creationId xmlns:a16="http://schemas.microsoft.com/office/drawing/2014/main" id="{8B7F54C2-45D2-4E52-8DB1-34D05EA24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7" name="AutoShape 9" descr="+">
          <a:extLst>
            <a:ext uri="{FF2B5EF4-FFF2-40B4-BE49-F238E27FC236}">
              <a16:creationId xmlns:a16="http://schemas.microsoft.com/office/drawing/2014/main" id="{7F3EFB06-514E-4B8B-A2CD-7F4A892E4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8" name="AutoShape 7" descr="+">
          <a:extLst>
            <a:ext uri="{FF2B5EF4-FFF2-40B4-BE49-F238E27FC236}">
              <a16:creationId xmlns:a16="http://schemas.microsoft.com/office/drawing/2014/main" id="{EC361F46-E6BC-4936-8314-AFBD881B8D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9" name="AutoShape 7" descr="+">
          <a:extLst>
            <a:ext uri="{FF2B5EF4-FFF2-40B4-BE49-F238E27FC236}">
              <a16:creationId xmlns:a16="http://schemas.microsoft.com/office/drawing/2014/main" id="{597CF3F2-AA39-42E9-B2C9-F52BAAC6A3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0" name="AutoShape 7" descr="+">
          <a:extLst>
            <a:ext uri="{FF2B5EF4-FFF2-40B4-BE49-F238E27FC236}">
              <a16:creationId xmlns:a16="http://schemas.microsoft.com/office/drawing/2014/main" id="{2CE333DA-FCFD-4912-BA5D-905923C5B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1" name="AutoShape 10" descr="+">
          <a:extLst>
            <a:ext uri="{FF2B5EF4-FFF2-40B4-BE49-F238E27FC236}">
              <a16:creationId xmlns:a16="http://schemas.microsoft.com/office/drawing/2014/main" id="{FD32211C-D025-4F38-A05E-368A1D762B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2" name="AutoShape 9" descr="+">
          <a:extLst>
            <a:ext uri="{FF2B5EF4-FFF2-40B4-BE49-F238E27FC236}">
              <a16:creationId xmlns:a16="http://schemas.microsoft.com/office/drawing/2014/main" id="{A0E92A23-47B7-4041-A83A-CAAE222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3" name="AutoShape 9" descr="+">
          <a:extLst>
            <a:ext uri="{FF2B5EF4-FFF2-40B4-BE49-F238E27FC236}">
              <a16:creationId xmlns:a16="http://schemas.microsoft.com/office/drawing/2014/main" id="{40753B9C-C8DA-4465-ADD9-02834F58F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4" name="AutoShape 10" descr="+">
          <a:extLst>
            <a:ext uri="{FF2B5EF4-FFF2-40B4-BE49-F238E27FC236}">
              <a16:creationId xmlns:a16="http://schemas.microsoft.com/office/drawing/2014/main" id="{DF4451A6-6473-4828-8B41-2927807E9A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5" name="AutoShape 9" descr="+">
          <a:extLst>
            <a:ext uri="{FF2B5EF4-FFF2-40B4-BE49-F238E27FC236}">
              <a16:creationId xmlns:a16="http://schemas.microsoft.com/office/drawing/2014/main" id="{B4657F34-A647-4F5A-B82F-809B9FEDB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6" name="AutoShape 9" descr="+">
          <a:extLst>
            <a:ext uri="{FF2B5EF4-FFF2-40B4-BE49-F238E27FC236}">
              <a16:creationId xmlns:a16="http://schemas.microsoft.com/office/drawing/2014/main" id="{A86598FB-4BC7-4ABF-B79F-2E886A46F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7" name="AutoShape 10" descr="+">
          <a:extLst>
            <a:ext uri="{FF2B5EF4-FFF2-40B4-BE49-F238E27FC236}">
              <a16:creationId xmlns:a16="http://schemas.microsoft.com/office/drawing/2014/main" id="{EA7629CE-DA2A-4784-B895-3577903E1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8" name="AutoShape 9" descr="+">
          <a:extLst>
            <a:ext uri="{FF2B5EF4-FFF2-40B4-BE49-F238E27FC236}">
              <a16:creationId xmlns:a16="http://schemas.microsoft.com/office/drawing/2014/main" id="{76307120-90B6-4E85-94CC-3D498FE3E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9" name="AutoShape 7" descr="+">
          <a:extLst>
            <a:ext uri="{FF2B5EF4-FFF2-40B4-BE49-F238E27FC236}">
              <a16:creationId xmlns:a16="http://schemas.microsoft.com/office/drawing/2014/main" id="{0BE14EE8-C1EC-4B27-9838-3619A64C7D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0" name="AutoShape 10" descr="+">
          <a:extLst>
            <a:ext uri="{FF2B5EF4-FFF2-40B4-BE49-F238E27FC236}">
              <a16:creationId xmlns:a16="http://schemas.microsoft.com/office/drawing/2014/main" id="{11895B52-ABAB-409D-A836-48A62C6CD9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1" name="AutoShape 9" descr="+">
          <a:extLst>
            <a:ext uri="{FF2B5EF4-FFF2-40B4-BE49-F238E27FC236}">
              <a16:creationId xmlns:a16="http://schemas.microsoft.com/office/drawing/2014/main" id="{74FAA355-54D9-415D-96E2-69B049EC5A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2" name="AutoShape 9" descr="+">
          <a:extLst>
            <a:ext uri="{FF2B5EF4-FFF2-40B4-BE49-F238E27FC236}">
              <a16:creationId xmlns:a16="http://schemas.microsoft.com/office/drawing/2014/main" id="{5DB3C4E8-FDC2-46FF-8D58-56AB910DD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3" name="AutoShape 10" descr="+">
          <a:extLst>
            <a:ext uri="{FF2B5EF4-FFF2-40B4-BE49-F238E27FC236}">
              <a16:creationId xmlns:a16="http://schemas.microsoft.com/office/drawing/2014/main" id="{B0B829AA-F1CA-4A69-A975-E8C0DE5BC6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4" name="AutoShape 9" descr="+">
          <a:extLst>
            <a:ext uri="{FF2B5EF4-FFF2-40B4-BE49-F238E27FC236}">
              <a16:creationId xmlns:a16="http://schemas.microsoft.com/office/drawing/2014/main" id="{0803EB38-833D-4F22-BF1D-F8541C7AA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5" name="AutoShape 7" descr="+">
          <a:extLst>
            <a:ext uri="{FF2B5EF4-FFF2-40B4-BE49-F238E27FC236}">
              <a16:creationId xmlns:a16="http://schemas.microsoft.com/office/drawing/2014/main" id="{4C981D8D-4A2F-48CB-AFCD-143CF8E218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6" name="AutoShape 7" descr="+">
          <a:extLst>
            <a:ext uri="{FF2B5EF4-FFF2-40B4-BE49-F238E27FC236}">
              <a16:creationId xmlns:a16="http://schemas.microsoft.com/office/drawing/2014/main" id="{676CAF91-9272-4013-A41E-24C17F881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7" name="AutoShape 10" descr="+">
          <a:extLst>
            <a:ext uri="{FF2B5EF4-FFF2-40B4-BE49-F238E27FC236}">
              <a16:creationId xmlns:a16="http://schemas.microsoft.com/office/drawing/2014/main" id="{A2431159-11DC-4700-B7B5-38A843A315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8" name="AutoShape 9" descr="+">
          <a:extLst>
            <a:ext uri="{FF2B5EF4-FFF2-40B4-BE49-F238E27FC236}">
              <a16:creationId xmlns:a16="http://schemas.microsoft.com/office/drawing/2014/main" id="{D60DD12A-FD89-42E5-A807-CB72EC9CD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9" name="AutoShape 9" descr="+">
          <a:extLst>
            <a:ext uri="{FF2B5EF4-FFF2-40B4-BE49-F238E27FC236}">
              <a16:creationId xmlns:a16="http://schemas.microsoft.com/office/drawing/2014/main" id="{53D9835A-FB50-4529-BE19-B919439AD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0" name="AutoShape 7" descr="+">
          <a:extLst>
            <a:ext uri="{FF2B5EF4-FFF2-40B4-BE49-F238E27FC236}">
              <a16:creationId xmlns:a16="http://schemas.microsoft.com/office/drawing/2014/main" id="{6E0BF5CF-98D0-4A93-85C8-1C79C168D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1" name="AutoShape 7" descr="+">
          <a:extLst>
            <a:ext uri="{FF2B5EF4-FFF2-40B4-BE49-F238E27FC236}">
              <a16:creationId xmlns:a16="http://schemas.microsoft.com/office/drawing/2014/main" id="{8B152CB8-CDD9-4770-9899-D4862F0EB3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2" name="AutoShape 7" descr="+">
          <a:extLst>
            <a:ext uri="{FF2B5EF4-FFF2-40B4-BE49-F238E27FC236}">
              <a16:creationId xmlns:a16="http://schemas.microsoft.com/office/drawing/2014/main" id="{9443A860-AD90-4332-9BCC-12CFEB16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3" name="AutoShape 7" descr="+">
          <a:extLst>
            <a:ext uri="{FF2B5EF4-FFF2-40B4-BE49-F238E27FC236}">
              <a16:creationId xmlns:a16="http://schemas.microsoft.com/office/drawing/2014/main" id="{C18544BF-D241-46F1-94E1-5A17DE282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4" name="AutoShape 7" descr="+">
          <a:extLst>
            <a:ext uri="{FF2B5EF4-FFF2-40B4-BE49-F238E27FC236}">
              <a16:creationId xmlns:a16="http://schemas.microsoft.com/office/drawing/2014/main" id="{BF59A6DE-3636-4B2E-A632-EC91AEECE9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5" name="AutoShape 10" descr="+">
          <a:extLst>
            <a:ext uri="{FF2B5EF4-FFF2-40B4-BE49-F238E27FC236}">
              <a16:creationId xmlns:a16="http://schemas.microsoft.com/office/drawing/2014/main" id="{0E097720-004B-44A7-9CE7-568332D87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6" name="AutoShape 9" descr="+">
          <a:extLst>
            <a:ext uri="{FF2B5EF4-FFF2-40B4-BE49-F238E27FC236}">
              <a16:creationId xmlns:a16="http://schemas.microsoft.com/office/drawing/2014/main" id="{745A6DDF-CB35-4A12-B6CE-50296D6F16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7" name="AutoShape 9" descr="+">
          <a:extLst>
            <a:ext uri="{FF2B5EF4-FFF2-40B4-BE49-F238E27FC236}">
              <a16:creationId xmlns:a16="http://schemas.microsoft.com/office/drawing/2014/main" id="{D81C9D14-7FB7-4EA8-BFB8-ADBA4552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8" name="AutoShape 10" descr="+">
          <a:extLst>
            <a:ext uri="{FF2B5EF4-FFF2-40B4-BE49-F238E27FC236}">
              <a16:creationId xmlns:a16="http://schemas.microsoft.com/office/drawing/2014/main" id="{0F93C269-E9CD-4C10-8A72-BB054DAA6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9" name="AutoShape 9" descr="+">
          <a:extLst>
            <a:ext uri="{FF2B5EF4-FFF2-40B4-BE49-F238E27FC236}">
              <a16:creationId xmlns:a16="http://schemas.microsoft.com/office/drawing/2014/main" id="{8CD74E01-24D2-4AD7-A5C4-523CBDF70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0" name="AutoShape 7" descr="+">
          <a:extLst>
            <a:ext uri="{FF2B5EF4-FFF2-40B4-BE49-F238E27FC236}">
              <a16:creationId xmlns:a16="http://schemas.microsoft.com/office/drawing/2014/main" id="{7DD686F9-316D-40EA-99C9-574BF1B9A9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1" name="AutoShape 7" descr="+">
          <a:extLst>
            <a:ext uri="{FF2B5EF4-FFF2-40B4-BE49-F238E27FC236}">
              <a16:creationId xmlns:a16="http://schemas.microsoft.com/office/drawing/2014/main" id="{067D8D58-5410-456D-A0F2-0C0FC00A7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2" name="AutoShape 7" descr="+">
          <a:extLst>
            <a:ext uri="{FF2B5EF4-FFF2-40B4-BE49-F238E27FC236}">
              <a16:creationId xmlns:a16="http://schemas.microsoft.com/office/drawing/2014/main" id="{A6E41DA2-1AF1-4E63-B52D-D427129A3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3" name="AutoShape 7" descr="+">
          <a:extLst>
            <a:ext uri="{FF2B5EF4-FFF2-40B4-BE49-F238E27FC236}">
              <a16:creationId xmlns:a16="http://schemas.microsoft.com/office/drawing/2014/main" id="{DA1FB7B4-7709-44CE-BFE3-227EEC0F0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4" name="AutoShape 7" descr="+">
          <a:extLst>
            <a:ext uri="{FF2B5EF4-FFF2-40B4-BE49-F238E27FC236}">
              <a16:creationId xmlns:a16="http://schemas.microsoft.com/office/drawing/2014/main" id="{08804669-512D-4E6D-8714-EA07573C40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5" name="AutoShape 7" descr="+">
          <a:extLst>
            <a:ext uri="{FF2B5EF4-FFF2-40B4-BE49-F238E27FC236}">
              <a16:creationId xmlns:a16="http://schemas.microsoft.com/office/drawing/2014/main" id="{B6AC2F65-D5C2-45E1-9B2F-D736EDFB3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6" name="AutoShape 9" descr="+">
          <a:extLst>
            <a:ext uri="{FF2B5EF4-FFF2-40B4-BE49-F238E27FC236}">
              <a16:creationId xmlns:a16="http://schemas.microsoft.com/office/drawing/2014/main" id="{BEFAEF63-9C9D-4C54-8090-82400D040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7" name="AutoShape 10" descr="+">
          <a:extLst>
            <a:ext uri="{FF2B5EF4-FFF2-40B4-BE49-F238E27FC236}">
              <a16:creationId xmlns:a16="http://schemas.microsoft.com/office/drawing/2014/main" id="{4D5DD8B8-B523-4956-9C8A-186B01177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8" name="AutoShape 9" descr="+">
          <a:extLst>
            <a:ext uri="{FF2B5EF4-FFF2-40B4-BE49-F238E27FC236}">
              <a16:creationId xmlns:a16="http://schemas.microsoft.com/office/drawing/2014/main" id="{B0C8FF2B-7D06-4463-B5E7-EF1EF88862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9" name="AutoShape 9" descr="+">
          <a:extLst>
            <a:ext uri="{FF2B5EF4-FFF2-40B4-BE49-F238E27FC236}">
              <a16:creationId xmlns:a16="http://schemas.microsoft.com/office/drawing/2014/main" id="{EB9872AA-0557-4DB7-BE7E-3DAF896383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0" name="AutoShape 7" descr="+">
          <a:extLst>
            <a:ext uri="{FF2B5EF4-FFF2-40B4-BE49-F238E27FC236}">
              <a16:creationId xmlns:a16="http://schemas.microsoft.com/office/drawing/2014/main" id="{4E20DF7D-1A40-44CA-A336-31D747BA69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1" name="AutoShape 7" descr="+">
          <a:extLst>
            <a:ext uri="{FF2B5EF4-FFF2-40B4-BE49-F238E27FC236}">
              <a16:creationId xmlns:a16="http://schemas.microsoft.com/office/drawing/2014/main" id="{D8D5BF88-02DF-4D52-8D74-8075333ED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2" name="AutoShape 7" descr="+">
          <a:extLst>
            <a:ext uri="{FF2B5EF4-FFF2-40B4-BE49-F238E27FC236}">
              <a16:creationId xmlns:a16="http://schemas.microsoft.com/office/drawing/2014/main" id="{3875C1F2-D7BA-45C6-B49E-54FACF926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3" name="AutoShape 10" descr="+">
          <a:extLst>
            <a:ext uri="{FF2B5EF4-FFF2-40B4-BE49-F238E27FC236}">
              <a16:creationId xmlns:a16="http://schemas.microsoft.com/office/drawing/2014/main" id="{D778D1C2-BAFF-43AA-8BAF-C7AC5B584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4" name="AutoShape 7" descr="+">
          <a:extLst>
            <a:ext uri="{FF2B5EF4-FFF2-40B4-BE49-F238E27FC236}">
              <a16:creationId xmlns:a16="http://schemas.microsoft.com/office/drawing/2014/main" id="{DC22A46A-BBC2-4B63-90A1-83FCE0A2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5" name="AutoShape 10" descr="+">
          <a:extLst>
            <a:ext uri="{FF2B5EF4-FFF2-40B4-BE49-F238E27FC236}">
              <a16:creationId xmlns:a16="http://schemas.microsoft.com/office/drawing/2014/main" id="{F910AF97-AFCE-413E-AB2D-1305CB072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6" name="AutoShape 9" descr="+">
          <a:extLst>
            <a:ext uri="{FF2B5EF4-FFF2-40B4-BE49-F238E27FC236}">
              <a16:creationId xmlns:a16="http://schemas.microsoft.com/office/drawing/2014/main" id="{C976275F-68E7-4A8A-8B81-C724F23D37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7" name="AutoShape 9" descr="+">
          <a:extLst>
            <a:ext uri="{FF2B5EF4-FFF2-40B4-BE49-F238E27FC236}">
              <a16:creationId xmlns:a16="http://schemas.microsoft.com/office/drawing/2014/main" id="{BDA4586F-2FDC-41F6-81DE-69D9C5B8B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8" name="AutoShape 10" descr="+">
          <a:extLst>
            <a:ext uri="{FF2B5EF4-FFF2-40B4-BE49-F238E27FC236}">
              <a16:creationId xmlns:a16="http://schemas.microsoft.com/office/drawing/2014/main" id="{B70C3ED8-AA3E-4BBE-AB34-7219C422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9" name="AutoShape 9" descr="+">
          <a:extLst>
            <a:ext uri="{FF2B5EF4-FFF2-40B4-BE49-F238E27FC236}">
              <a16:creationId xmlns:a16="http://schemas.microsoft.com/office/drawing/2014/main" id="{FFECD765-2866-453E-A97E-96A36F553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0" name="AutoShape 9" descr="+">
          <a:extLst>
            <a:ext uri="{FF2B5EF4-FFF2-40B4-BE49-F238E27FC236}">
              <a16:creationId xmlns:a16="http://schemas.microsoft.com/office/drawing/2014/main" id="{BE470D89-CCCF-4196-8069-9DBC563F11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1" name="AutoShape 10" descr="+">
          <a:extLst>
            <a:ext uri="{FF2B5EF4-FFF2-40B4-BE49-F238E27FC236}">
              <a16:creationId xmlns:a16="http://schemas.microsoft.com/office/drawing/2014/main" id="{0B162B11-E89E-4EE6-A8D3-F6DAB1FB42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2" name="AutoShape 9" descr="+">
          <a:extLst>
            <a:ext uri="{FF2B5EF4-FFF2-40B4-BE49-F238E27FC236}">
              <a16:creationId xmlns:a16="http://schemas.microsoft.com/office/drawing/2014/main" id="{4D8EA23F-F375-41E5-8F63-3315C7D06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3" name="AutoShape 7" descr="+">
          <a:extLst>
            <a:ext uri="{FF2B5EF4-FFF2-40B4-BE49-F238E27FC236}">
              <a16:creationId xmlns:a16="http://schemas.microsoft.com/office/drawing/2014/main" id="{8D63C0F7-5A15-486D-9933-6B3A54EBF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4" name="AutoShape 10" descr="+">
          <a:extLst>
            <a:ext uri="{FF2B5EF4-FFF2-40B4-BE49-F238E27FC236}">
              <a16:creationId xmlns:a16="http://schemas.microsoft.com/office/drawing/2014/main" id="{6E0931C8-DFBB-471C-B7D1-7C8A179E1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5" name="AutoShape 9" descr="+">
          <a:extLst>
            <a:ext uri="{FF2B5EF4-FFF2-40B4-BE49-F238E27FC236}">
              <a16:creationId xmlns:a16="http://schemas.microsoft.com/office/drawing/2014/main" id="{BFD9BAE7-3BFF-4FCE-84F2-4435C5F249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6" name="AutoShape 9" descr="+">
          <a:extLst>
            <a:ext uri="{FF2B5EF4-FFF2-40B4-BE49-F238E27FC236}">
              <a16:creationId xmlns:a16="http://schemas.microsoft.com/office/drawing/2014/main" id="{0F1D5DFB-9FE4-4567-ABB8-89C45F87F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7" name="AutoShape 10" descr="+">
          <a:extLst>
            <a:ext uri="{FF2B5EF4-FFF2-40B4-BE49-F238E27FC236}">
              <a16:creationId xmlns:a16="http://schemas.microsoft.com/office/drawing/2014/main" id="{690F043E-ED40-4C32-BEB4-11798F8412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8" name="AutoShape 9" descr="+">
          <a:extLst>
            <a:ext uri="{FF2B5EF4-FFF2-40B4-BE49-F238E27FC236}">
              <a16:creationId xmlns:a16="http://schemas.microsoft.com/office/drawing/2014/main" id="{E748D8AA-A818-4FA2-AC58-F7155BAC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9" name="AutoShape 7" descr="+">
          <a:extLst>
            <a:ext uri="{FF2B5EF4-FFF2-40B4-BE49-F238E27FC236}">
              <a16:creationId xmlns:a16="http://schemas.microsoft.com/office/drawing/2014/main" id="{CC4A426C-E0D1-422C-A62E-1A5DDD8FF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0" name="AutoShape 7" descr="+">
          <a:extLst>
            <a:ext uri="{FF2B5EF4-FFF2-40B4-BE49-F238E27FC236}">
              <a16:creationId xmlns:a16="http://schemas.microsoft.com/office/drawing/2014/main" id="{82B97B70-D4F2-45E3-886D-B2701B65B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1" name="AutoShape 10" descr="+">
          <a:extLst>
            <a:ext uri="{FF2B5EF4-FFF2-40B4-BE49-F238E27FC236}">
              <a16:creationId xmlns:a16="http://schemas.microsoft.com/office/drawing/2014/main" id="{78A240BB-121B-43C5-821B-755E0A0EF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2" name="AutoShape 9" descr="+">
          <a:extLst>
            <a:ext uri="{FF2B5EF4-FFF2-40B4-BE49-F238E27FC236}">
              <a16:creationId xmlns:a16="http://schemas.microsoft.com/office/drawing/2014/main" id="{E7CB04AE-976F-4442-BAFB-B944E3975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3" name="AutoShape 9" descr="+">
          <a:extLst>
            <a:ext uri="{FF2B5EF4-FFF2-40B4-BE49-F238E27FC236}">
              <a16:creationId xmlns:a16="http://schemas.microsoft.com/office/drawing/2014/main" id="{1C567AB0-521A-4CA8-9B86-9D0662A2B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4" name="AutoShape 7" descr="+">
          <a:extLst>
            <a:ext uri="{FF2B5EF4-FFF2-40B4-BE49-F238E27FC236}">
              <a16:creationId xmlns:a16="http://schemas.microsoft.com/office/drawing/2014/main" id="{18FE760B-1F34-409B-A2ED-22ED3BB123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5" name="AutoShape 7" descr="+">
          <a:extLst>
            <a:ext uri="{FF2B5EF4-FFF2-40B4-BE49-F238E27FC236}">
              <a16:creationId xmlns:a16="http://schemas.microsoft.com/office/drawing/2014/main" id="{95244492-8FF0-4C31-B1CC-14D2A9FFC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6" name="AutoShape 7" descr="+">
          <a:extLst>
            <a:ext uri="{FF2B5EF4-FFF2-40B4-BE49-F238E27FC236}">
              <a16:creationId xmlns:a16="http://schemas.microsoft.com/office/drawing/2014/main" id="{04F1469C-F3E5-450D-B430-567941A1B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7" name="AutoShape 10" descr="+">
          <a:extLst>
            <a:ext uri="{FF2B5EF4-FFF2-40B4-BE49-F238E27FC236}">
              <a16:creationId xmlns:a16="http://schemas.microsoft.com/office/drawing/2014/main" id="{ABEE8016-5012-4C8D-BC0B-9B06EB3DB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8" name="AutoShape 9" descr="+">
          <a:extLst>
            <a:ext uri="{FF2B5EF4-FFF2-40B4-BE49-F238E27FC236}">
              <a16:creationId xmlns:a16="http://schemas.microsoft.com/office/drawing/2014/main" id="{1AE1206A-4956-410D-8C08-B014D843A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9" name="AutoShape 9" descr="+">
          <a:extLst>
            <a:ext uri="{FF2B5EF4-FFF2-40B4-BE49-F238E27FC236}">
              <a16:creationId xmlns:a16="http://schemas.microsoft.com/office/drawing/2014/main" id="{710386E1-3022-4A61-B802-F1BDF90CF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0" name="AutoShape 10" descr="+">
          <a:extLst>
            <a:ext uri="{FF2B5EF4-FFF2-40B4-BE49-F238E27FC236}">
              <a16:creationId xmlns:a16="http://schemas.microsoft.com/office/drawing/2014/main" id="{5969C9EB-B456-4EA6-A063-E59789F72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1" name="AutoShape 9" descr="+">
          <a:extLst>
            <a:ext uri="{FF2B5EF4-FFF2-40B4-BE49-F238E27FC236}">
              <a16:creationId xmlns:a16="http://schemas.microsoft.com/office/drawing/2014/main" id="{CB9EF2AF-8560-428A-AADE-65B184814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2" name="AutoShape 7" descr="+">
          <a:extLst>
            <a:ext uri="{FF2B5EF4-FFF2-40B4-BE49-F238E27FC236}">
              <a16:creationId xmlns:a16="http://schemas.microsoft.com/office/drawing/2014/main" id="{143C7D17-C735-415D-816C-005D996A25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3" name="AutoShape 10" descr="+">
          <a:extLst>
            <a:ext uri="{FF2B5EF4-FFF2-40B4-BE49-F238E27FC236}">
              <a16:creationId xmlns:a16="http://schemas.microsoft.com/office/drawing/2014/main" id="{69453670-17F5-4379-84E6-459A22B61D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4" name="AutoShape 9" descr="+">
          <a:extLst>
            <a:ext uri="{FF2B5EF4-FFF2-40B4-BE49-F238E27FC236}">
              <a16:creationId xmlns:a16="http://schemas.microsoft.com/office/drawing/2014/main" id="{92401F48-8220-4271-9C00-8C7EE4214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5" name="AutoShape 9" descr="+">
          <a:extLst>
            <a:ext uri="{FF2B5EF4-FFF2-40B4-BE49-F238E27FC236}">
              <a16:creationId xmlns:a16="http://schemas.microsoft.com/office/drawing/2014/main" id="{D9CD2206-6030-452F-A928-59FFFB943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6" name="AutoShape 7" descr="+">
          <a:extLst>
            <a:ext uri="{FF2B5EF4-FFF2-40B4-BE49-F238E27FC236}">
              <a16:creationId xmlns:a16="http://schemas.microsoft.com/office/drawing/2014/main" id="{BE8213A9-F875-4D8B-8906-47D694BC25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7" name="AutoShape 7" descr="+">
          <a:extLst>
            <a:ext uri="{FF2B5EF4-FFF2-40B4-BE49-F238E27FC236}">
              <a16:creationId xmlns:a16="http://schemas.microsoft.com/office/drawing/2014/main" id="{549E78E9-20D0-4775-948F-9F8DDBBB6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8" name="AutoShape 7" descr="+">
          <a:extLst>
            <a:ext uri="{FF2B5EF4-FFF2-40B4-BE49-F238E27FC236}">
              <a16:creationId xmlns:a16="http://schemas.microsoft.com/office/drawing/2014/main" id="{A3A30C19-FF49-4C7F-AE7A-2D7684669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9" name="AutoShape 10" descr="+">
          <a:extLst>
            <a:ext uri="{FF2B5EF4-FFF2-40B4-BE49-F238E27FC236}">
              <a16:creationId xmlns:a16="http://schemas.microsoft.com/office/drawing/2014/main" id="{3A351EBD-53D6-4E96-B9A1-507224278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0" name="AutoShape 9" descr="+">
          <a:extLst>
            <a:ext uri="{FF2B5EF4-FFF2-40B4-BE49-F238E27FC236}">
              <a16:creationId xmlns:a16="http://schemas.microsoft.com/office/drawing/2014/main" id="{35C4C26C-E5F3-45A5-9F7B-385F541566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1" name="AutoShape 9" descr="+">
          <a:extLst>
            <a:ext uri="{FF2B5EF4-FFF2-40B4-BE49-F238E27FC236}">
              <a16:creationId xmlns:a16="http://schemas.microsoft.com/office/drawing/2014/main" id="{5202E30E-18DE-4730-95F1-9D42A1B69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2" name="AutoShape 10" descr="+">
          <a:extLst>
            <a:ext uri="{FF2B5EF4-FFF2-40B4-BE49-F238E27FC236}">
              <a16:creationId xmlns:a16="http://schemas.microsoft.com/office/drawing/2014/main" id="{9BD0F4EF-FC80-4B6B-93C1-606203D668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3" name="AutoShape 9" descr="+">
          <a:extLst>
            <a:ext uri="{FF2B5EF4-FFF2-40B4-BE49-F238E27FC236}">
              <a16:creationId xmlns:a16="http://schemas.microsoft.com/office/drawing/2014/main" id="{85D6C95E-F998-43BB-A204-DF87FA5145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4" name="AutoShape 9" descr="+">
          <a:extLst>
            <a:ext uri="{FF2B5EF4-FFF2-40B4-BE49-F238E27FC236}">
              <a16:creationId xmlns:a16="http://schemas.microsoft.com/office/drawing/2014/main" id="{50F506ED-CB94-4826-8E92-2FE8F248C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5" name="AutoShape 10" descr="+">
          <a:extLst>
            <a:ext uri="{FF2B5EF4-FFF2-40B4-BE49-F238E27FC236}">
              <a16:creationId xmlns:a16="http://schemas.microsoft.com/office/drawing/2014/main" id="{61DED7CB-F433-4AC8-A39E-FD0BD2C0D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6" name="AutoShape 9" descr="+">
          <a:extLst>
            <a:ext uri="{FF2B5EF4-FFF2-40B4-BE49-F238E27FC236}">
              <a16:creationId xmlns:a16="http://schemas.microsoft.com/office/drawing/2014/main" id="{0857E6B6-8CA4-43BF-BC85-7089EA30CE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7" name="AutoShape 7" descr="+">
          <a:extLst>
            <a:ext uri="{FF2B5EF4-FFF2-40B4-BE49-F238E27FC236}">
              <a16:creationId xmlns:a16="http://schemas.microsoft.com/office/drawing/2014/main" id="{CB3B9B5D-E358-41D9-90EA-BD91AAB3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8" name="AutoShape 10" descr="+">
          <a:extLst>
            <a:ext uri="{FF2B5EF4-FFF2-40B4-BE49-F238E27FC236}">
              <a16:creationId xmlns:a16="http://schemas.microsoft.com/office/drawing/2014/main" id="{464A3C39-7722-434F-A686-789DAF8829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9" name="AutoShape 9" descr="+">
          <a:extLst>
            <a:ext uri="{FF2B5EF4-FFF2-40B4-BE49-F238E27FC236}">
              <a16:creationId xmlns:a16="http://schemas.microsoft.com/office/drawing/2014/main" id="{905C4CE2-3123-4B33-8B1A-4C104A759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0" name="AutoShape 9" descr="+">
          <a:extLst>
            <a:ext uri="{FF2B5EF4-FFF2-40B4-BE49-F238E27FC236}">
              <a16:creationId xmlns:a16="http://schemas.microsoft.com/office/drawing/2014/main" id="{513AC875-FCC5-4A86-886A-19807B03CC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1" name="AutoShape 10" descr="+">
          <a:extLst>
            <a:ext uri="{FF2B5EF4-FFF2-40B4-BE49-F238E27FC236}">
              <a16:creationId xmlns:a16="http://schemas.microsoft.com/office/drawing/2014/main" id="{12F9675E-51AB-4DC2-8CB7-53373AB8A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2" name="AutoShape 9" descr="+">
          <a:extLst>
            <a:ext uri="{FF2B5EF4-FFF2-40B4-BE49-F238E27FC236}">
              <a16:creationId xmlns:a16="http://schemas.microsoft.com/office/drawing/2014/main" id="{9701BEFC-5BCD-426E-98DD-284E52DB81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3" name="AutoShape 7" descr="+">
          <a:extLst>
            <a:ext uri="{FF2B5EF4-FFF2-40B4-BE49-F238E27FC236}">
              <a16:creationId xmlns:a16="http://schemas.microsoft.com/office/drawing/2014/main" id="{CB914F14-A40E-43D3-816D-5CE78A8A6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4" name="AutoShape 7" descr="+">
          <a:extLst>
            <a:ext uri="{FF2B5EF4-FFF2-40B4-BE49-F238E27FC236}">
              <a16:creationId xmlns:a16="http://schemas.microsoft.com/office/drawing/2014/main" id="{598A777F-7192-4B45-8208-CAE1A07133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5" name="AutoShape 10" descr="+">
          <a:extLst>
            <a:ext uri="{FF2B5EF4-FFF2-40B4-BE49-F238E27FC236}">
              <a16:creationId xmlns:a16="http://schemas.microsoft.com/office/drawing/2014/main" id="{4F3572FA-BA07-4368-8276-7578DB631A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6" name="AutoShape 9" descr="+">
          <a:extLst>
            <a:ext uri="{FF2B5EF4-FFF2-40B4-BE49-F238E27FC236}">
              <a16:creationId xmlns:a16="http://schemas.microsoft.com/office/drawing/2014/main" id="{25F8D494-FCEF-411C-AC9A-91F3FBC95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7" name="AutoShape 9" descr="+">
          <a:extLst>
            <a:ext uri="{FF2B5EF4-FFF2-40B4-BE49-F238E27FC236}">
              <a16:creationId xmlns:a16="http://schemas.microsoft.com/office/drawing/2014/main" id="{1640E9EA-8D9D-4537-AC13-D8A2E05ED4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8" name="AutoShape 7" descr="+">
          <a:extLst>
            <a:ext uri="{FF2B5EF4-FFF2-40B4-BE49-F238E27FC236}">
              <a16:creationId xmlns:a16="http://schemas.microsoft.com/office/drawing/2014/main" id="{BDF7310F-B50E-486B-9299-45D5BB4BE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9" name="AutoShape 7" descr="+">
          <a:extLst>
            <a:ext uri="{FF2B5EF4-FFF2-40B4-BE49-F238E27FC236}">
              <a16:creationId xmlns:a16="http://schemas.microsoft.com/office/drawing/2014/main" id="{CDD370B9-754E-450B-ADD6-E94F8003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0" name="AutoShape 7" descr="+">
          <a:extLst>
            <a:ext uri="{FF2B5EF4-FFF2-40B4-BE49-F238E27FC236}">
              <a16:creationId xmlns:a16="http://schemas.microsoft.com/office/drawing/2014/main" id="{9166A349-8FDC-4502-BC1A-2A12CFFA0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21" name="AutoShape 7" descr="+">
          <a:extLst>
            <a:ext uri="{FF2B5EF4-FFF2-40B4-BE49-F238E27FC236}">
              <a16:creationId xmlns:a16="http://schemas.microsoft.com/office/drawing/2014/main" id="{74E747CE-1045-49E5-ABA1-B60889554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2" name="AutoShape 7" descr="+">
          <a:extLst>
            <a:ext uri="{FF2B5EF4-FFF2-40B4-BE49-F238E27FC236}">
              <a16:creationId xmlns:a16="http://schemas.microsoft.com/office/drawing/2014/main" id="{DC95DB3D-8F07-453F-BC31-E8EDF6553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3" name="AutoShape 10" descr="+">
          <a:extLst>
            <a:ext uri="{FF2B5EF4-FFF2-40B4-BE49-F238E27FC236}">
              <a16:creationId xmlns:a16="http://schemas.microsoft.com/office/drawing/2014/main" id="{B0B87B2F-89F5-4ABE-8D39-5B1FC9CDF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4" name="AutoShape 9" descr="+">
          <a:extLst>
            <a:ext uri="{FF2B5EF4-FFF2-40B4-BE49-F238E27FC236}">
              <a16:creationId xmlns:a16="http://schemas.microsoft.com/office/drawing/2014/main" id="{DFF2411B-7F4B-4398-A5B3-0841322F7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5" name="AutoShape 9" descr="+">
          <a:extLst>
            <a:ext uri="{FF2B5EF4-FFF2-40B4-BE49-F238E27FC236}">
              <a16:creationId xmlns:a16="http://schemas.microsoft.com/office/drawing/2014/main" id="{60ABE5F6-EE26-4323-BF6B-6D5D86638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6" name="AutoShape 10" descr="+">
          <a:extLst>
            <a:ext uri="{FF2B5EF4-FFF2-40B4-BE49-F238E27FC236}">
              <a16:creationId xmlns:a16="http://schemas.microsoft.com/office/drawing/2014/main" id="{8DB3DE91-EF89-4544-A8E6-7E740BC7B2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7" name="AutoShape 9" descr="+">
          <a:extLst>
            <a:ext uri="{FF2B5EF4-FFF2-40B4-BE49-F238E27FC236}">
              <a16:creationId xmlns:a16="http://schemas.microsoft.com/office/drawing/2014/main" id="{EF6A4656-E411-4AF8-9C23-BB9C677D6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8" name="AutoShape 7" descr="+">
          <a:extLst>
            <a:ext uri="{FF2B5EF4-FFF2-40B4-BE49-F238E27FC236}">
              <a16:creationId xmlns:a16="http://schemas.microsoft.com/office/drawing/2014/main" id="{2B4D9A2F-872D-4284-90AF-FD1AF1C866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9" name="AutoShape 10" descr="+">
          <a:extLst>
            <a:ext uri="{FF2B5EF4-FFF2-40B4-BE49-F238E27FC236}">
              <a16:creationId xmlns:a16="http://schemas.microsoft.com/office/drawing/2014/main" id="{EAA85B80-FFDC-4744-9C8C-B02C52D671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0" name="AutoShape 9" descr="+">
          <a:extLst>
            <a:ext uri="{FF2B5EF4-FFF2-40B4-BE49-F238E27FC236}">
              <a16:creationId xmlns:a16="http://schemas.microsoft.com/office/drawing/2014/main" id="{24A47B76-74F9-4D55-89CF-9258C26CB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1" name="AutoShape 9" descr="+">
          <a:extLst>
            <a:ext uri="{FF2B5EF4-FFF2-40B4-BE49-F238E27FC236}">
              <a16:creationId xmlns:a16="http://schemas.microsoft.com/office/drawing/2014/main" id="{859783B0-E15F-44E4-B725-A0D66E1BF0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2" name="AutoShape 7" descr="+">
          <a:extLst>
            <a:ext uri="{FF2B5EF4-FFF2-40B4-BE49-F238E27FC236}">
              <a16:creationId xmlns:a16="http://schemas.microsoft.com/office/drawing/2014/main" id="{AC013C5A-0220-4EFC-A4A5-5CAB4959E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3" name="AutoShape 7" descr="+">
          <a:extLst>
            <a:ext uri="{FF2B5EF4-FFF2-40B4-BE49-F238E27FC236}">
              <a16:creationId xmlns:a16="http://schemas.microsoft.com/office/drawing/2014/main" id="{ED195BD8-3BC5-43A0-B5D3-48BC9903E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4" name="AutoShape 7" descr="+">
          <a:extLst>
            <a:ext uri="{FF2B5EF4-FFF2-40B4-BE49-F238E27FC236}">
              <a16:creationId xmlns:a16="http://schemas.microsoft.com/office/drawing/2014/main" id="{49671F1F-D5E6-4814-9E29-3D6A6F4F14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5" name="AutoShape 10" descr="+">
          <a:extLst>
            <a:ext uri="{FF2B5EF4-FFF2-40B4-BE49-F238E27FC236}">
              <a16:creationId xmlns:a16="http://schemas.microsoft.com/office/drawing/2014/main" id="{8A8942E7-0E28-44C9-AD0F-7CB4623244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6" name="AutoShape 9" descr="+">
          <a:extLst>
            <a:ext uri="{FF2B5EF4-FFF2-40B4-BE49-F238E27FC236}">
              <a16:creationId xmlns:a16="http://schemas.microsoft.com/office/drawing/2014/main" id="{EA95BB96-592B-4980-83E6-AC8E1714F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7" name="AutoShape 9" descr="+">
          <a:extLst>
            <a:ext uri="{FF2B5EF4-FFF2-40B4-BE49-F238E27FC236}">
              <a16:creationId xmlns:a16="http://schemas.microsoft.com/office/drawing/2014/main" id="{1C99BBE1-25B3-4E2D-8C58-F0BA742DB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8" name="AutoShape 10" descr="+">
          <a:extLst>
            <a:ext uri="{FF2B5EF4-FFF2-40B4-BE49-F238E27FC236}">
              <a16:creationId xmlns:a16="http://schemas.microsoft.com/office/drawing/2014/main" id="{527940A5-550B-43AC-88FA-7D3D1BEDC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9" name="AutoShape 9" descr="+">
          <a:extLst>
            <a:ext uri="{FF2B5EF4-FFF2-40B4-BE49-F238E27FC236}">
              <a16:creationId xmlns:a16="http://schemas.microsoft.com/office/drawing/2014/main" id="{FD013E43-5CE5-46C2-81AA-9248AFE8B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0" name="AutoShape 9" descr="+">
          <a:extLst>
            <a:ext uri="{FF2B5EF4-FFF2-40B4-BE49-F238E27FC236}">
              <a16:creationId xmlns:a16="http://schemas.microsoft.com/office/drawing/2014/main" id="{7C61A700-051C-4D43-892C-54465F073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1" name="AutoShape 10" descr="+">
          <a:extLst>
            <a:ext uri="{FF2B5EF4-FFF2-40B4-BE49-F238E27FC236}">
              <a16:creationId xmlns:a16="http://schemas.microsoft.com/office/drawing/2014/main" id="{49DD3F68-568A-4904-8F1A-9D09F2BBEA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2" name="AutoShape 9" descr="+">
          <a:extLst>
            <a:ext uri="{FF2B5EF4-FFF2-40B4-BE49-F238E27FC236}">
              <a16:creationId xmlns:a16="http://schemas.microsoft.com/office/drawing/2014/main" id="{3E74FBF9-C395-4FD8-86DB-BD611BE8E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3" name="AutoShape 7" descr="+">
          <a:extLst>
            <a:ext uri="{FF2B5EF4-FFF2-40B4-BE49-F238E27FC236}">
              <a16:creationId xmlns:a16="http://schemas.microsoft.com/office/drawing/2014/main" id="{AD4DDEC0-874D-4FF6-9FF2-F934D4D4A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4" name="AutoShape 10" descr="+">
          <a:extLst>
            <a:ext uri="{FF2B5EF4-FFF2-40B4-BE49-F238E27FC236}">
              <a16:creationId xmlns:a16="http://schemas.microsoft.com/office/drawing/2014/main" id="{AA4BB410-BEB1-473C-AFB5-FA275C078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5" name="AutoShape 9" descr="+">
          <a:extLst>
            <a:ext uri="{FF2B5EF4-FFF2-40B4-BE49-F238E27FC236}">
              <a16:creationId xmlns:a16="http://schemas.microsoft.com/office/drawing/2014/main" id="{FCE87FB5-14C3-46D1-A630-6965435B2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6" name="AutoShape 9" descr="+">
          <a:extLst>
            <a:ext uri="{FF2B5EF4-FFF2-40B4-BE49-F238E27FC236}">
              <a16:creationId xmlns:a16="http://schemas.microsoft.com/office/drawing/2014/main" id="{D46275E7-7F3D-4D61-B457-489682FACE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7" name="AutoShape 10" descr="+">
          <a:extLst>
            <a:ext uri="{FF2B5EF4-FFF2-40B4-BE49-F238E27FC236}">
              <a16:creationId xmlns:a16="http://schemas.microsoft.com/office/drawing/2014/main" id="{D94E5B5C-E866-4981-80D6-2884859E6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8" name="AutoShape 9" descr="+">
          <a:extLst>
            <a:ext uri="{FF2B5EF4-FFF2-40B4-BE49-F238E27FC236}">
              <a16:creationId xmlns:a16="http://schemas.microsoft.com/office/drawing/2014/main" id="{13BFC58D-F5D7-461A-A2E1-657C5FCE3A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9" name="AutoShape 7" descr="+">
          <a:extLst>
            <a:ext uri="{FF2B5EF4-FFF2-40B4-BE49-F238E27FC236}">
              <a16:creationId xmlns:a16="http://schemas.microsoft.com/office/drawing/2014/main" id="{EC3257E5-011A-4EDA-A0D1-32BF88B6AC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0" name="AutoShape 7" descr="+">
          <a:extLst>
            <a:ext uri="{FF2B5EF4-FFF2-40B4-BE49-F238E27FC236}">
              <a16:creationId xmlns:a16="http://schemas.microsoft.com/office/drawing/2014/main" id="{79D3AE2D-CD72-4817-937F-81E991595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1" name="AutoShape 10" descr="+">
          <a:extLst>
            <a:ext uri="{FF2B5EF4-FFF2-40B4-BE49-F238E27FC236}">
              <a16:creationId xmlns:a16="http://schemas.microsoft.com/office/drawing/2014/main" id="{A88B5A5B-07AA-4E11-85EA-85BA824ED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2" name="AutoShape 9" descr="+">
          <a:extLst>
            <a:ext uri="{FF2B5EF4-FFF2-40B4-BE49-F238E27FC236}">
              <a16:creationId xmlns:a16="http://schemas.microsoft.com/office/drawing/2014/main" id="{0EECA6AD-5B44-457F-BAF5-7CFA4EA3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3" name="AutoShape 9" descr="+">
          <a:extLst>
            <a:ext uri="{FF2B5EF4-FFF2-40B4-BE49-F238E27FC236}">
              <a16:creationId xmlns:a16="http://schemas.microsoft.com/office/drawing/2014/main" id="{E1A2C319-FF60-414D-BE5A-308040CB7D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4" name="AutoShape 7" descr="+">
          <a:extLst>
            <a:ext uri="{FF2B5EF4-FFF2-40B4-BE49-F238E27FC236}">
              <a16:creationId xmlns:a16="http://schemas.microsoft.com/office/drawing/2014/main" id="{819D9873-2CB5-4B1A-B657-76210EC57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5" name="AutoShape 7" descr="+">
          <a:extLst>
            <a:ext uri="{FF2B5EF4-FFF2-40B4-BE49-F238E27FC236}">
              <a16:creationId xmlns:a16="http://schemas.microsoft.com/office/drawing/2014/main" id="{7156022B-A972-4FA2-A914-2E3151E18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6" name="AutoShape 7" descr="+">
          <a:extLst>
            <a:ext uri="{FF2B5EF4-FFF2-40B4-BE49-F238E27FC236}">
              <a16:creationId xmlns:a16="http://schemas.microsoft.com/office/drawing/2014/main" id="{CC963C6D-64A1-4376-B7C5-610ADF414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7" name="AutoShape 7" descr="+">
          <a:extLst>
            <a:ext uri="{FF2B5EF4-FFF2-40B4-BE49-F238E27FC236}">
              <a16:creationId xmlns:a16="http://schemas.microsoft.com/office/drawing/2014/main" id="{480301DA-A5C3-4810-8733-F108F9B94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8" name="AutoShape 7" descr="+">
          <a:extLst>
            <a:ext uri="{FF2B5EF4-FFF2-40B4-BE49-F238E27FC236}">
              <a16:creationId xmlns:a16="http://schemas.microsoft.com/office/drawing/2014/main" id="{9A23A9B2-9217-4A7C-A067-5E21F184A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9" name="AutoShape 10" descr="+">
          <a:extLst>
            <a:ext uri="{FF2B5EF4-FFF2-40B4-BE49-F238E27FC236}">
              <a16:creationId xmlns:a16="http://schemas.microsoft.com/office/drawing/2014/main" id="{6BE8ECD5-75FA-4151-B620-30884CE4D1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0" name="AutoShape 9" descr="+">
          <a:extLst>
            <a:ext uri="{FF2B5EF4-FFF2-40B4-BE49-F238E27FC236}">
              <a16:creationId xmlns:a16="http://schemas.microsoft.com/office/drawing/2014/main" id="{4AC46B2B-67D1-4C49-8DFC-67E32F28AA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1" name="AutoShape 9" descr="+">
          <a:extLst>
            <a:ext uri="{FF2B5EF4-FFF2-40B4-BE49-F238E27FC236}">
              <a16:creationId xmlns:a16="http://schemas.microsoft.com/office/drawing/2014/main" id="{ADE7C86D-A6F2-4CED-8255-D22CA7EB8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2" name="AutoShape 10" descr="+">
          <a:extLst>
            <a:ext uri="{FF2B5EF4-FFF2-40B4-BE49-F238E27FC236}">
              <a16:creationId xmlns:a16="http://schemas.microsoft.com/office/drawing/2014/main" id="{1B66053C-2EAF-4772-A328-19E6F24C8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3" name="AutoShape 9" descr="+">
          <a:extLst>
            <a:ext uri="{FF2B5EF4-FFF2-40B4-BE49-F238E27FC236}">
              <a16:creationId xmlns:a16="http://schemas.microsoft.com/office/drawing/2014/main" id="{33BE5ED8-4EB8-4F6E-9D5E-7B28032179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4" name="AutoShape 7" descr="+">
          <a:extLst>
            <a:ext uri="{FF2B5EF4-FFF2-40B4-BE49-F238E27FC236}">
              <a16:creationId xmlns:a16="http://schemas.microsoft.com/office/drawing/2014/main" id="{EA3C5579-CDFD-460C-A447-F267DB01ED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5" name="AutoShape 7" descr="+">
          <a:extLst>
            <a:ext uri="{FF2B5EF4-FFF2-40B4-BE49-F238E27FC236}">
              <a16:creationId xmlns:a16="http://schemas.microsoft.com/office/drawing/2014/main" id="{C706EE45-E32A-4AFD-935F-269DF31BE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6" name="AutoShape 7" descr="+">
          <a:extLst>
            <a:ext uri="{FF2B5EF4-FFF2-40B4-BE49-F238E27FC236}">
              <a16:creationId xmlns:a16="http://schemas.microsoft.com/office/drawing/2014/main" id="{6DE3F99D-37CE-45AB-976F-F1EA12075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7" name="AutoShape 7" descr="+">
          <a:extLst>
            <a:ext uri="{FF2B5EF4-FFF2-40B4-BE49-F238E27FC236}">
              <a16:creationId xmlns:a16="http://schemas.microsoft.com/office/drawing/2014/main" id="{9B2CEBE6-F5C0-4819-A945-A3BD5868CE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8" name="AutoShape 7" descr="+">
          <a:extLst>
            <a:ext uri="{FF2B5EF4-FFF2-40B4-BE49-F238E27FC236}">
              <a16:creationId xmlns:a16="http://schemas.microsoft.com/office/drawing/2014/main" id="{6F60C716-F8C7-4990-86F9-0843DFA20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9" name="AutoShape 7" descr="+">
          <a:extLst>
            <a:ext uri="{FF2B5EF4-FFF2-40B4-BE49-F238E27FC236}">
              <a16:creationId xmlns:a16="http://schemas.microsoft.com/office/drawing/2014/main" id="{C861FE17-FF8A-4DAF-B163-52E6B6AA0D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0" name="AutoShape 9" descr="+">
          <a:extLst>
            <a:ext uri="{FF2B5EF4-FFF2-40B4-BE49-F238E27FC236}">
              <a16:creationId xmlns:a16="http://schemas.microsoft.com/office/drawing/2014/main" id="{D7BE090F-2DD0-4468-A5B4-DBE786B0B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1" name="AutoShape 10" descr="+">
          <a:extLst>
            <a:ext uri="{FF2B5EF4-FFF2-40B4-BE49-F238E27FC236}">
              <a16:creationId xmlns:a16="http://schemas.microsoft.com/office/drawing/2014/main" id="{7C84F963-ABA6-4EAD-9E47-752E717F8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2" name="AutoShape 9" descr="+">
          <a:extLst>
            <a:ext uri="{FF2B5EF4-FFF2-40B4-BE49-F238E27FC236}">
              <a16:creationId xmlns:a16="http://schemas.microsoft.com/office/drawing/2014/main" id="{B02E3F04-528B-42E1-9BE6-42E10D52D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3" name="AutoShape 9" descr="+">
          <a:extLst>
            <a:ext uri="{FF2B5EF4-FFF2-40B4-BE49-F238E27FC236}">
              <a16:creationId xmlns:a16="http://schemas.microsoft.com/office/drawing/2014/main" id="{C0BDFB60-B479-4CC7-ADD5-46477CBACE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4" name="AutoShape 7" descr="+">
          <a:extLst>
            <a:ext uri="{FF2B5EF4-FFF2-40B4-BE49-F238E27FC236}">
              <a16:creationId xmlns:a16="http://schemas.microsoft.com/office/drawing/2014/main" id="{A486722A-93E2-4332-A1FC-5E64CDC0C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5" name="AutoShape 7" descr="+">
          <a:extLst>
            <a:ext uri="{FF2B5EF4-FFF2-40B4-BE49-F238E27FC236}">
              <a16:creationId xmlns:a16="http://schemas.microsoft.com/office/drawing/2014/main" id="{E0DAAB51-61E1-4476-81CD-07E8A2E4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6" name="AutoShape 7" descr="+">
          <a:extLst>
            <a:ext uri="{FF2B5EF4-FFF2-40B4-BE49-F238E27FC236}">
              <a16:creationId xmlns:a16="http://schemas.microsoft.com/office/drawing/2014/main" id="{19FDF438-5709-40C9-AD96-0663CF081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7" name="AutoShape 10" descr="+">
          <a:extLst>
            <a:ext uri="{FF2B5EF4-FFF2-40B4-BE49-F238E27FC236}">
              <a16:creationId xmlns:a16="http://schemas.microsoft.com/office/drawing/2014/main" id="{68E06FAC-CEE2-4E6E-B515-F3A9A4B7B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8" name="AutoShape 7" descr="+">
          <a:extLst>
            <a:ext uri="{FF2B5EF4-FFF2-40B4-BE49-F238E27FC236}">
              <a16:creationId xmlns:a16="http://schemas.microsoft.com/office/drawing/2014/main" id="{7CA201FE-906A-4A5D-9D34-FD6B91194A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9" name="AutoShape 10" descr="+">
          <a:extLst>
            <a:ext uri="{FF2B5EF4-FFF2-40B4-BE49-F238E27FC236}">
              <a16:creationId xmlns:a16="http://schemas.microsoft.com/office/drawing/2014/main" id="{6B31DC31-DF53-43A0-8957-7648E6CFB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0" name="AutoShape 9" descr="+">
          <a:extLst>
            <a:ext uri="{FF2B5EF4-FFF2-40B4-BE49-F238E27FC236}">
              <a16:creationId xmlns:a16="http://schemas.microsoft.com/office/drawing/2014/main" id="{550AEBC7-F0A7-44B7-BE13-6B69345876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1" name="AutoShape 9" descr="+">
          <a:extLst>
            <a:ext uri="{FF2B5EF4-FFF2-40B4-BE49-F238E27FC236}">
              <a16:creationId xmlns:a16="http://schemas.microsoft.com/office/drawing/2014/main" id="{38363520-7DFF-4CFF-8DE0-1649284B7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2" name="AutoShape 10" descr="+">
          <a:extLst>
            <a:ext uri="{FF2B5EF4-FFF2-40B4-BE49-F238E27FC236}">
              <a16:creationId xmlns:a16="http://schemas.microsoft.com/office/drawing/2014/main" id="{BFD399C8-6F9C-42CC-939A-9191C07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3" name="AutoShape 9" descr="+">
          <a:extLst>
            <a:ext uri="{FF2B5EF4-FFF2-40B4-BE49-F238E27FC236}">
              <a16:creationId xmlns:a16="http://schemas.microsoft.com/office/drawing/2014/main" id="{1285C589-3A4A-4846-93A5-227F99B574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4" name="AutoShape 9" descr="+">
          <a:extLst>
            <a:ext uri="{FF2B5EF4-FFF2-40B4-BE49-F238E27FC236}">
              <a16:creationId xmlns:a16="http://schemas.microsoft.com/office/drawing/2014/main" id="{73783DEE-950E-42C3-9DC7-729A6074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5" name="AutoShape 10" descr="+">
          <a:extLst>
            <a:ext uri="{FF2B5EF4-FFF2-40B4-BE49-F238E27FC236}">
              <a16:creationId xmlns:a16="http://schemas.microsoft.com/office/drawing/2014/main" id="{641A3CC0-E8F7-4339-8912-AFC51BD04B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6" name="AutoShape 9" descr="+">
          <a:extLst>
            <a:ext uri="{FF2B5EF4-FFF2-40B4-BE49-F238E27FC236}">
              <a16:creationId xmlns:a16="http://schemas.microsoft.com/office/drawing/2014/main" id="{C08DDABF-03D7-4EA2-89D8-3614E3EAF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7" name="AutoShape 7" descr="+">
          <a:extLst>
            <a:ext uri="{FF2B5EF4-FFF2-40B4-BE49-F238E27FC236}">
              <a16:creationId xmlns:a16="http://schemas.microsoft.com/office/drawing/2014/main" id="{29570C6B-C881-486A-9498-8850B8278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8" name="AutoShape 10" descr="+">
          <a:extLst>
            <a:ext uri="{FF2B5EF4-FFF2-40B4-BE49-F238E27FC236}">
              <a16:creationId xmlns:a16="http://schemas.microsoft.com/office/drawing/2014/main" id="{29ABBDF9-A19C-4E73-BB63-4E0860451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9" name="AutoShape 9" descr="+">
          <a:extLst>
            <a:ext uri="{FF2B5EF4-FFF2-40B4-BE49-F238E27FC236}">
              <a16:creationId xmlns:a16="http://schemas.microsoft.com/office/drawing/2014/main" id="{039CD30F-DAC2-4DEE-9AAA-06C16721E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0" name="AutoShape 9" descr="+">
          <a:extLst>
            <a:ext uri="{FF2B5EF4-FFF2-40B4-BE49-F238E27FC236}">
              <a16:creationId xmlns:a16="http://schemas.microsoft.com/office/drawing/2014/main" id="{04041480-B25D-464F-A4F6-F9BD37A64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1" name="AutoShape 10" descr="+">
          <a:extLst>
            <a:ext uri="{FF2B5EF4-FFF2-40B4-BE49-F238E27FC236}">
              <a16:creationId xmlns:a16="http://schemas.microsoft.com/office/drawing/2014/main" id="{B5363C34-B98E-41BE-8855-1783E817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2" name="AutoShape 9" descr="+">
          <a:extLst>
            <a:ext uri="{FF2B5EF4-FFF2-40B4-BE49-F238E27FC236}">
              <a16:creationId xmlns:a16="http://schemas.microsoft.com/office/drawing/2014/main" id="{CD1999A9-1ABE-44BB-8F99-5BC1D9DAC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3" name="AutoShape 7" descr="+">
          <a:extLst>
            <a:ext uri="{FF2B5EF4-FFF2-40B4-BE49-F238E27FC236}">
              <a16:creationId xmlns:a16="http://schemas.microsoft.com/office/drawing/2014/main" id="{2725DB19-C488-417A-B4B9-E16D7B6CC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4" name="AutoShape 7" descr="+">
          <a:extLst>
            <a:ext uri="{FF2B5EF4-FFF2-40B4-BE49-F238E27FC236}">
              <a16:creationId xmlns:a16="http://schemas.microsoft.com/office/drawing/2014/main" id="{091E6D1B-FD87-43BF-852A-91296E7357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5" name="AutoShape 10" descr="+">
          <a:extLst>
            <a:ext uri="{FF2B5EF4-FFF2-40B4-BE49-F238E27FC236}">
              <a16:creationId xmlns:a16="http://schemas.microsoft.com/office/drawing/2014/main" id="{2C420601-501D-4A92-8038-EA36A1B46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6" name="AutoShape 9" descr="+">
          <a:extLst>
            <a:ext uri="{FF2B5EF4-FFF2-40B4-BE49-F238E27FC236}">
              <a16:creationId xmlns:a16="http://schemas.microsoft.com/office/drawing/2014/main" id="{CEC2F63B-80EC-48A3-8481-D8B7D088A2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7" name="AutoShape 9" descr="+">
          <a:extLst>
            <a:ext uri="{FF2B5EF4-FFF2-40B4-BE49-F238E27FC236}">
              <a16:creationId xmlns:a16="http://schemas.microsoft.com/office/drawing/2014/main" id="{6F12A599-3C44-42FC-9354-CF37FF059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8" name="AutoShape 7" descr="+">
          <a:extLst>
            <a:ext uri="{FF2B5EF4-FFF2-40B4-BE49-F238E27FC236}">
              <a16:creationId xmlns:a16="http://schemas.microsoft.com/office/drawing/2014/main" id="{C3B70E5D-6D4B-47D3-B248-49F273677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9" name="AutoShape 7" descr="+">
          <a:extLst>
            <a:ext uri="{FF2B5EF4-FFF2-40B4-BE49-F238E27FC236}">
              <a16:creationId xmlns:a16="http://schemas.microsoft.com/office/drawing/2014/main" id="{B340B2EE-C999-4D91-B794-2CA16E00E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00" name="AutoShape 7" descr="+">
          <a:extLst>
            <a:ext uri="{FF2B5EF4-FFF2-40B4-BE49-F238E27FC236}">
              <a16:creationId xmlns:a16="http://schemas.microsoft.com/office/drawing/2014/main" id="{CCE6C809-FD64-4DB3-A014-8E5826FFF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1" name="AutoShape 10" descr="+">
          <a:extLst>
            <a:ext uri="{FF2B5EF4-FFF2-40B4-BE49-F238E27FC236}">
              <a16:creationId xmlns:a16="http://schemas.microsoft.com/office/drawing/2014/main" id="{C71CA4F2-6314-4547-A075-3801924D85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2" name="AutoShape 9" descr="+">
          <a:extLst>
            <a:ext uri="{FF2B5EF4-FFF2-40B4-BE49-F238E27FC236}">
              <a16:creationId xmlns:a16="http://schemas.microsoft.com/office/drawing/2014/main" id="{143F176F-7D53-4D19-B554-8BCCE632E4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3" name="AutoShape 9" descr="+">
          <a:extLst>
            <a:ext uri="{FF2B5EF4-FFF2-40B4-BE49-F238E27FC236}">
              <a16:creationId xmlns:a16="http://schemas.microsoft.com/office/drawing/2014/main" id="{73F224C3-25B8-42FD-B038-F69284D3D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4" name="AutoShape 10" descr="+">
          <a:extLst>
            <a:ext uri="{FF2B5EF4-FFF2-40B4-BE49-F238E27FC236}">
              <a16:creationId xmlns:a16="http://schemas.microsoft.com/office/drawing/2014/main" id="{B5D04499-8E6B-4CB1-B13B-7D41A2DF5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5" name="AutoShape 9" descr="+">
          <a:extLst>
            <a:ext uri="{FF2B5EF4-FFF2-40B4-BE49-F238E27FC236}">
              <a16:creationId xmlns:a16="http://schemas.microsoft.com/office/drawing/2014/main" id="{DA788C1F-F67E-47BD-A060-39B3E0829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6" name="AutoShape 7" descr="+">
          <a:extLst>
            <a:ext uri="{FF2B5EF4-FFF2-40B4-BE49-F238E27FC236}">
              <a16:creationId xmlns:a16="http://schemas.microsoft.com/office/drawing/2014/main" id="{468E178E-DF74-43CA-A0AB-2B4A9920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7" name="AutoShape 10" descr="+">
          <a:extLst>
            <a:ext uri="{FF2B5EF4-FFF2-40B4-BE49-F238E27FC236}">
              <a16:creationId xmlns:a16="http://schemas.microsoft.com/office/drawing/2014/main" id="{4C805C1D-9F86-4EFE-886F-2296D38AA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8" name="AutoShape 9" descr="+">
          <a:extLst>
            <a:ext uri="{FF2B5EF4-FFF2-40B4-BE49-F238E27FC236}">
              <a16:creationId xmlns:a16="http://schemas.microsoft.com/office/drawing/2014/main" id="{EABFCC3B-610D-4AC9-9C55-8E4998755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9" name="AutoShape 9" descr="+">
          <a:extLst>
            <a:ext uri="{FF2B5EF4-FFF2-40B4-BE49-F238E27FC236}">
              <a16:creationId xmlns:a16="http://schemas.microsoft.com/office/drawing/2014/main" id="{AA7D51E0-B603-4069-9EF9-AA99E71461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0" name="AutoShape 7" descr="+">
          <a:extLst>
            <a:ext uri="{FF2B5EF4-FFF2-40B4-BE49-F238E27FC236}">
              <a16:creationId xmlns:a16="http://schemas.microsoft.com/office/drawing/2014/main" id="{F5F9CEFB-BC90-4F73-A037-6DC8DDDF2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1" name="AutoShape 7" descr="+">
          <a:extLst>
            <a:ext uri="{FF2B5EF4-FFF2-40B4-BE49-F238E27FC236}">
              <a16:creationId xmlns:a16="http://schemas.microsoft.com/office/drawing/2014/main" id="{F86D2649-6308-4EA5-B31B-BF21378CEA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2" name="AutoShape 7" descr="+">
          <a:extLst>
            <a:ext uri="{FF2B5EF4-FFF2-40B4-BE49-F238E27FC236}">
              <a16:creationId xmlns:a16="http://schemas.microsoft.com/office/drawing/2014/main" id="{B4DB3C9E-6AB3-4675-AC42-4CF5BEC015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3" name="AutoShape 10" descr="+">
          <a:extLst>
            <a:ext uri="{FF2B5EF4-FFF2-40B4-BE49-F238E27FC236}">
              <a16:creationId xmlns:a16="http://schemas.microsoft.com/office/drawing/2014/main" id="{EE99C42E-9B42-427D-86E2-3900D9EC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4" name="AutoShape 9" descr="+">
          <a:extLst>
            <a:ext uri="{FF2B5EF4-FFF2-40B4-BE49-F238E27FC236}">
              <a16:creationId xmlns:a16="http://schemas.microsoft.com/office/drawing/2014/main" id="{F55DB381-8B82-411C-B8E9-191E579BC0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5" name="AutoShape 9" descr="+">
          <a:extLst>
            <a:ext uri="{FF2B5EF4-FFF2-40B4-BE49-F238E27FC236}">
              <a16:creationId xmlns:a16="http://schemas.microsoft.com/office/drawing/2014/main" id="{A8138995-ED6E-42AD-BC3D-CD1A1B5C95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6" name="AutoShape 10" descr="+">
          <a:extLst>
            <a:ext uri="{FF2B5EF4-FFF2-40B4-BE49-F238E27FC236}">
              <a16:creationId xmlns:a16="http://schemas.microsoft.com/office/drawing/2014/main" id="{F155395D-77B6-4F1C-81A5-2B111FCA2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7" name="AutoShape 9" descr="+">
          <a:extLst>
            <a:ext uri="{FF2B5EF4-FFF2-40B4-BE49-F238E27FC236}">
              <a16:creationId xmlns:a16="http://schemas.microsoft.com/office/drawing/2014/main" id="{762188E6-0BF4-44EB-9553-5EBF14177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8" name="AutoShape 9" descr="+">
          <a:extLst>
            <a:ext uri="{FF2B5EF4-FFF2-40B4-BE49-F238E27FC236}">
              <a16:creationId xmlns:a16="http://schemas.microsoft.com/office/drawing/2014/main" id="{D460DEB0-F8EC-4BCC-87AE-76555A683B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9" name="AutoShape 10" descr="+">
          <a:extLst>
            <a:ext uri="{FF2B5EF4-FFF2-40B4-BE49-F238E27FC236}">
              <a16:creationId xmlns:a16="http://schemas.microsoft.com/office/drawing/2014/main" id="{3FCE8989-046E-4652-9D52-09927B194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0" name="AutoShape 9" descr="+">
          <a:extLst>
            <a:ext uri="{FF2B5EF4-FFF2-40B4-BE49-F238E27FC236}">
              <a16:creationId xmlns:a16="http://schemas.microsoft.com/office/drawing/2014/main" id="{C8260ADE-464D-4DE3-AB51-AC749777BD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1" name="AutoShape 7" descr="+">
          <a:extLst>
            <a:ext uri="{FF2B5EF4-FFF2-40B4-BE49-F238E27FC236}">
              <a16:creationId xmlns:a16="http://schemas.microsoft.com/office/drawing/2014/main" id="{941FC7F1-0E06-49E4-8DFC-DE7DE23D5F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2" name="AutoShape 10" descr="+">
          <a:extLst>
            <a:ext uri="{FF2B5EF4-FFF2-40B4-BE49-F238E27FC236}">
              <a16:creationId xmlns:a16="http://schemas.microsoft.com/office/drawing/2014/main" id="{ACE5176D-6DBE-4947-B7EF-B06F4A42DB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3" name="AutoShape 9" descr="+">
          <a:extLst>
            <a:ext uri="{FF2B5EF4-FFF2-40B4-BE49-F238E27FC236}">
              <a16:creationId xmlns:a16="http://schemas.microsoft.com/office/drawing/2014/main" id="{30BDC9B8-73B3-4106-B2CC-CC2F29C29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4" name="AutoShape 9" descr="+">
          <a:extLst>
            <a:ext uri="{FF2B5EF4-FFF2-40B4-BE49-F238E27FC236}">
              <a16:creationId xmlns:a16="http://schemas.microsoft.com/office/drawing/2014/main" id="{F7EB347F-64D8-4808-B374-594F0845E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5" name="AutoShape 10" descr="+">
          <a:extLst>
            <a:ext uri="{FF2B5EF4-FFF2-40B4-BE49-F238E27FC236}">
              <a16:creationId xmlns:a16="http://schemas.microsoft.com/office/drawing/2014/main" id="{B61AA3DC-2F7E-482A-8164-2462A8B6B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6" name="AutoShape 9" descr="+">
          <a:extLst>
            <a:ext uri="{FF2B5EF4-FFF2-40B4-BE49-F238E27FC236}">
              <a16:creationId xmlns:a16="http://schemas.microsoft.com/office/drawing/2014/main" id="{7604E1BA-316E-4EDF-9AD3-F2DA21291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7" name="AutoShape 7" descr="+">
          <a:extLst>
            <a:ext uri="{FF2B5EF4-FFF2-40B4-BE49-F238E27FC236}">
              <a16:creationId xmlns:a16="http://schemas.microsoft.com/office/drawing/2014/main" id="{33831C4A-AA1A-49F9-82CF-7094FD4C9E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8" name="AutoShape 7" descr="+">
          <a:extLst>
            <a:ext uri="{FF2B5EF4-FFF2-40B4-BE49-F238E27FC236}">
              <a16:creationId xmlns:a16="http://schemas.microsoft.com/office/drawing/2014/main" id="{5A093CB3-31FD-4D42-B962-02615B067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9" name="AutoShape 10" descr="+">
          <a:extLst>
            <a:ext uri="{FF2B5EF4-FFF2-40B4-BE49-F238E27FC236}">
              <a16:creationId xmlns:a16="http://schemas.microsoft.com/office/drawing/2014/main" id="{95CDC865-0DEE-46C0-9475-8E3CAC022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0" name="AutoShape 9" descr="+">
          <a:extLst>
            <a:ext uri="{FF2B5EF4-FFF2-40B4-BE49-F238E27FC236}">
              <a16:creationId xmlns:a16="http://schemas.microsoft.com/office/drawing/2014/main" id="{4B5B23F7-0E53-468C-92FB-A437C0ECD2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1" name="AutoShape 9" descr="+">
          <a:extLst>
            <a:ext uri="{FF2B5EF4-FFF2-40B4-BE49-F238E27FC236}">
              <a16:creationId xmlns:a16="http://schemas.microsoft.com/office/drawing/2014/main" id="{20BED552-1A62-41A1-90FD-44199BF5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2" name="AutoShape 7" descr="+">
          <a:extLst>
            <a:ext uri="{FF2B5EF4-FFF2-40B4-BE49-F238E27FC236}">
              <a16:creationId xmlns:a16="http://schemas.microsoft.com/office/drawing/2014/main" id="{4D01F579-9E85-4410-9CD5-25CE0D684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3" name="AutoShape 7" descr="+">
          <a:extLst>
            <a:ext uri="{FF2B5EF4-FFF2-40B4-BE49-F238E27FC236}">
              <a16:creationId xmlns:a16="http://schemas.microsoft.com/office/drawing/2014/main" id="{C2FFBC60-AFE1-4CC6-A02D-1F0F35232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4" name="AutoShape 7" descr="+">
          <a:extLst>
            <a:ext uri="{FF2B5EF4-FFF2-40B4-BE49-F238E27FC236}">
              <a16:creationId xmlns:a16="http://schemas.microsoft.com/office/drawing/2014/main" id="{B0F4E37C-CEB7-4FD6-8C67-A2F5CBBF4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5" name="AutoShape 7" descr="+">
          <a:extLst>
            <a:ext uri="{FF2B5EF4-FFF2-40B4-BE49-F238E27FC236}">
              <a16:creationId xmlns:a16="http://schemas.microsoft.com/office/drawing/2014/main" id="{369D8902-0938-4101-90DF-14050712A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6" name="AutoShape 7" descr="+">
          <a:extLst>
            <a:ext uri="{FF2B5EF4-FFF2-40B4-BE49-F238E27FC236}">
              <a16:creationId xmlns:a16="http://schemas.microsoft.com/office/drawing/2014/main" id="{5993C7E4-E6EC-40B0-AEF7-D44C0C0C7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7" name="AutoShape 10" descr="+">
          <a:extLst>
            <a:ext uri="{FF2B5EF4-FFF2-40B4-BE49-F238E27FC236}">
              <a16:creationId xmlns:a16="http://schemas.microsoft.com/office/drawing/2014/main" id="{0B305CD4-0A24-4849-A06D-6C19B2C464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8" name="AutoShape 9" descr="+">
          <a:extLst>
            <a:ext uri="{FF2B5EF4-FFF2-40B4-BE49-F238E27FC236}">
              <a16:creationId xmlns:a16="http://schemas.microsoft.com/office/drawing/2014/main" id="{2DB575F2-24B1-4225-B750-309FC1076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9" name="AutoShape 9" descr="+">
          <a:extLst>
            <a:ext uri="{FF2B5EF4-FFF2-40B4-BE49-F238E27FC236}">
              <a16:creationId xmlns:a16="http://schemas.microsoft.com/office/drawing/2014/main" id="{7290E664-2CE2-4F16-B9D1-05ED88457F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0" name="AutoShape 10" descr="+">
          <a:extLst>
            <a:ext uri="{FF2B5EF4-FFF2-40B4-BE49-F238E27FC236}">
              <a16:creationId xmlns:a16="http://schemas.microsoft.com/office/drawing/2014/main" id="{26C7998A-5C75-49AB-BE68-F20E4D066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1" name="AutoShape 9" descr="+">
          <a:extLst>
            <a:ext uri="{FF2B5EF4-FFF2-40B4-BE49-F238E27FC236}">
              <a16:creationId xmlns:a16="http://schemas.microsoft.com/office/drawing/2014/main" id="{DFB740A2-9DDE-4203-AD64-FF20CEC69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2" name="AutoShape 7" descr="+">
          <a:extLst>
            <a:ext uri="{FF2B5EF4-FFF2-40B4-BE49-F238E27FC236}">
              <a16:creationId xmlns:a16="http://schemas.microsoft.com/office/drawing/2014/main" id="{5CCF3DB2-D02C-444A-A88A-BFD4A480F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3" name="AutoShape 10" descr="+">
          <a:extLst>
            <a:ext uri="{FF2B5EF4-FFF2-40B4-BE49-F238E27FC236}">
              <a16:creationId xmlns:a16="http://schemas.microsoft.com/office/drawing/2014/main" id="{C6A24F4E-5CD6-4806-962E-5FEF27ED3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4" name="AutoShape 9" descr="+">
          <a:extLst>
            <a:ext uri="{FF2B5EF4-FFF2-40B4-BE49-F238E27FC236}">
              <a16:creationId xmlns:a16="http://schemas.microsoft.com/office/drawing/2014/main" id="{5493066E-4342-45AB-B0F7-730A37577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5" name="AutoShape 9" descr="+">
          <a:extLst>
            <a:ext uri="{FF2B5EF4-FFF2-40B4-BE49-F238E27FC236}">
              <a16:creationId xmlns:a16="http://schemas.microsoft.com/office/drawing/2014/main" id="{29326520-94E0-4ADD-9468-241E9F0174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6" name="AutoShape 7" descr="+">
          <a:extLst>
            <a:ext uri="{FF2B5EF4-FFF2-40B4-BE49-F238E27FC236}">
              <a16:creationId xmlns:a16="http://schemas.microsoft.com/office/drawing/2014/main" id="{727D754E-4F2F-403D-B55A-575F526985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7" name="AutoShape 7" descr="+">
          <a:extLst>
            <a:ext uri="{FF2B5EF4-FFF2-40B4-BE49-F238E27FC236}">
              <a16:creationId xmlns:a16="http://schemas.microsoft.com/office/drawing/2014/main" id="{A29CB8D8-15A9-4704-9230-DF8D965AFF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8" name="AutoShape 7" descr="+">
          <a:extLst>
            <a:ext uri="{FF2B5EF4-FFF2-40B4-BE49-F238E27FC236}">
              <a16:creationId xmlns:a16="http://schemas.microsoft.com/office/drawing/2014/main" id="{B891E191-5D01-466D-B8C0-F89667BFB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49" name="AutoShape 10" descr="+">
          <a:extLst>
            <a:ext uri="{FF2B5EF4-FFF2-40B4-BE49-F238E27FC236}">
              <a16:creationId xmlns:a16="http://schemas.microsoft.com/office/drawing/2014/main" id="{34A3482F-1509-4F0F-BB03-125587ECC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0" name="AutoShape 9" descr="+">
          <a:extLst>
            <a:ext uri="{FF2B5EF4-FFF2-40B4-BE49-F238E27FC236}">
              <a16:creationId xmlns:a16="http://schemas.microsoft.com/office/drawing/2014/main" id="{15D4EF9C-AAB1-47BA-83F5-3F9205545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1" name="AutoShape 9" descr="+">
          <a:extLst>
            <a:ext uri="{FF2B5EF4-FFF2-40B4-BE49-F238E27FC236}">
              <a16:creationId xmlns:a16="http://schemas.microsoft.com/office/drawing/2014/main" id="{58333A7E-2D29-4E2F-BB00-DD93D7440B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2" name="AutoShape 10" descr="+">
          <a:extLst>
            <a:ext uri="{FF2B5EF4-FFF2-40B4-BE49-F238E27FC236}">
              <a16:creationId xmlns:a16="http://schemas.microsoft.com/office/drawing/2014/main" id="{689EF910-5E82-46D4-96DD-246542B44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3" name="AutoShape 9" descr="+">
          <a:extLst>
            <a:ext uri="{FF2B5EF4-FFF2-40B4-BE49-F238E27FC236}">
              <a16:creationId xmlns:a16="http://schemas.microsoft.com/office/drawing/2014/main" id="{7A991AA6-396C-4539-9264-151ED91C0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4" name="AutoShape 9" descr="+">
          <a:extLst>
            <a:ext uri="{FF2B5EF4-FFF2-40B4-BE49-F238E27FC236}">
              <a16:creationId xmlns:a16="http://schemas.microsoft.com/office/drawing/2014/main" id="{211B6223-EE4F-4295-BBCB-09ACA8DAA3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5" name="AutoShape 10" descr="+">
          <a:extLst>
            <a:ext uri="{FF2B5EF4-FFF2-40B4-BE49-F238E27FC236}">
              <a16:creationId xmlns:a16="http://schemas.microsoft.com/office/drawing/2014/main" id="{C92C2026-248F-40B5-9DF4-88B99F09B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6" name="AutoShape 9" descr="+">
          <a:extLst>
            <a:ext uri="{FF2B5EF4-FFF2-40B4-BE49-F238E27FC236}">
              <a16:creationId xmlns:a16="http://schemas.microsoft.com/office/drawing/2014/main" id="{C5AFA9DC-FDB1-4C6B-A1BC-8A42F6C942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7" name="AutoShape 7" descr="+">
          <a:extLst>
            <a:ext uri="{FF2B5EF4-FFF2-40B4-BE49-F238E27FC236}">
              <a16:creationId xmlns:a16="http://schemas.microsoft.com/office/drawing/2014/main" id="{806F14D6-707F-4D72-B524-42F3916A5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8" name="AutoShape 10" descr="+">
          <a:extLst>
            <a:ext uri="{FF2B5EF4-FFF2-40B4-BE49-F238E27FC236}">
              <a16:creationId xmlns:a16="http://schemas.microsoft.com/office/drawing/2014/main" id="{46353609-6458-43C7-AB29-00C37B7A1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9" name="AutoShape 9" descr="+">
          <a:extLst>
            <a:ext uri="{FF2B5EF4-FFF2-40B4-BE49-F238E27FC236}">
              <a16:creationId xmlns:a16="http://schemas.microsoft.com/office/drawing/2014/main" id="{73BC61C0-E69D-4F50-AFC1-7BEA77E60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0" name="AutoShape 9" descr="+">
          <a:extLst>
            <a:ext uri="{FF2B5EF4-FFF2-40B4-BE49-F238E27FC236}">
              <a16:creationId xmlns:a16="http://schemas.microsoft.com/office/drawing/2014/main" id="{751EA879-DEDE-44C9-9D70-1CC2A5E2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1" name="AutoShape 10" descr="+">
          <a:extLst>
            <a:ext uri="{FF2B5EF4-FFF2-40B4-BE49-F238E27FC236}">
              <a16:creationId xmlns:a16="http://schemas.microsoft.com/office/drawing/2014/main" id="{C5293137-7F2A-4EA8-84E2-552E73C42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2" name="AutoShape 9" descr="+">
          <a:extLst>
            <a:ext uri="{FF2B5EF4-FFF2-40B4-BE49-F238E27FC236}">
              <a16:creationId xmlns:a16="http://schemas.microsoft.com/office/drawing/2014/main" id="{2B75DD3A-1D62-48F5-93E4-F194118CC2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3" name="AutoShape 7" descr="+">
          <a:extLst>
            <a:ext uri="{FF2B5EF4-FFF2-40B4-BE49-F238E27FC236}">
              <a16:creationId xmlns:a16="http://schemas.microsoft.com/office/drawing/2014/main" id="{19411B37-44F4-482E-8083-320F9655B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4" name="AutoShape 7" descr="+">
          <a:extLst>
            <a:ext uri="{FF2B5EF4-FFF2-40B4-BE49-F238E27FC236}">
              <a16:creationId xmlns:a16="http://schemas.microsoft.com/office/drawing/2014/main" id="{6191F52D-7F2E-4F27-932F-0783DDDB8A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5" name="AutoShape 10" descr="+">
          <a:extLst>
            <a:ext uri="{FF2B5EF4-FFF2-40B4-BE49-F238E27FC236}">
              <a16:creationId xmlns:a16="http://schemas.microsoft.com/office/drawing/2014/main" id="{352E290B-2AE8-40EE-AA16-3EA786B7F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6" name="AutoShape 9" descr="+">
          <a:extLst>
            <a:ext uri="{FF2B5EF4-FFF2-40B4-BE49-F238E27FC236}">
              <a16:creationId xmlns:a16="http://schemas.microsoft.com/office/drawing/2014/main" id="{6C43A623-6C99-4D41-88DD-629843EDD3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7" name="AutoShape 9" descr="+">
          <a:extLst>
            <a:ext uri="{FF2B5EF4-FFF2-40B4-BE49-F238E27FC236}">
              <a16:creationId xmlns:a16="http://schemas.microsoft.com/office/drawing/2014/main" id="{B1C73EB7-0F83-4AE1-93E6-CA099D4909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8" name="AutoShape 7" descr="+">
          <a:extLst>
            <a:ext uri="{FF2B5EF4-FFF2-40B4-BE49-F238E27FC236}">
              <a16:creationId xmlns:a16="http://schemas.microsoft.com/office/drawing/2014/main" id="{7E873D99-CFF5-477A-B092-A538FDE044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9" name="AutoShape 7" descr="+">
          <a:extLst>
            <a:ext uri="{FF2B5EF4-FFF2-40B4-BE49-F238E27FC236}">
              <a16:creationId xmlns:a16="http://schemas.microsoft.com/office/drawing/2014/main" id="{9CF863E5-1A6C-46E5-A13F-E0350521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0" name="AutoShape 7" descr="+">
          <a:extLst>
            <a:ext uri="{FF2B5EF4-FFF2-40B4-BE49-F238E27FC236}">
              <a16:creationId xmlns:a16="http://schemas.microsoft.com/office/drawing/2014/main" id="{0F593E61-71E2-490D-8AFD-A73817751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1" name="AutoShape 7" descr="+">
          <a:extLst>
            <a:ext uri="{FF2B5EF4-FFF2-40B4-BE49-F238E27FC236}">
              <a16:creationId xmlns:a16="http://schemas.microsoft.com/office/drawing/2014/main" id="{1E4578D1-9F43-498A-AFA5-1D7933074E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2" name="AutoShape 7" descr="+">
          <a:extLst>
            <a:ext uri="{FF2B5EF4-FFF2-40B4-BE49-F238E27FC236}">
              <a16:creationId xmlns:a16="http://schemas.microsoft.com/office/drawing/2014/main" id="{A0D388E3-6077-4B9F-8EBE-9E622BDAFC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3" name="AutoShape 10" descr="+">
          <a:extLst>
            <a:ext uri="{FF2B5EF4-FFF2-40B4-BE49-F238E27FC236}">
              <a16:creationId xmlns:a16="http://schemas.microsoft.com/office/drawing/2014/main" id="{8F1E49BD-E215-4DF8-AE9F-7E1B028D6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4" name="AutoShape 9" descr="+">
          <a:extLst>
            <a:ext uri="{FF2B5EF4-FFF2-40B4-BE49-F238E27FC236}">
              <a16:creationId xmlns:a16="http://schemas.microsoft.com/office/drawing/2014/main" id="{9E4A135D-CE34-4396-91F3-2E4447E1A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5" name="AutoShape 9" descr="+">
          <a:extLst>
            <a:ext uri="{FF2B5EF4-FFF2-40B4-BE49-F238E27FC236}">
              <a16:creationId xmlns:a16="http://schemas.microsoft.com/office/drawing/2014/main" id="{99C8927B-77B8-4EEA-8D24-0208D1875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6" name="AutoShape 10" descr="+">
          <a:extLst>
            <a:ext uri="{FF2B5EF4-FFF2-40B4-BE49-F238E27FC236}">
              <a16:creationId xmlns:a16="http://schemas.microsoft.com/office/drawing/2014/main" id="{B359AA99-4B1D-4E7E-BB51-D60258FF8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7" name="AutoShape 9" descr="+">
          <a:extLst>
            <a:ext uri="{FF2B5EF4-FFF2-40B4-BE49-F238E27FC236}">
              <a16:creationId xmlns:a16="http://schemas.microsoft.com/office/drawing/2014/main" id="{ED6AFAFB-E587-4B0A-B552-BD4EEF34E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8" name="AutoShape 7" descr="+">
          <a:extLst>
            <a:ext uri="{FF2B5EF4-FFF2-40B4-BE49-F238E27FC236}">
              <a16:creationId xmlns:a16="http://schemas.microsoft.com/office/drawing/2014/main" id="{21D97189-2545-463D-9834-F1236B0D73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9" name="AutoShape 7" descr="+">
          <a:extLst>
            <a:ext uri="{FF2B5EF4-FFF2-40B4-BE49-F238E27FC236}">
              <a16:creationId xmlns:a16="http://schemas.microsoft.com/office/drawing/2014/main" id="{1B3AE102-70EA-4D57-A1BA-B8DBBF82D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0" name="AutoShape 7" descr="+">
          <a:extLst>
            <a:ext uri="{FF2B5EF4-FFF2-40B4-BE49-F238E27FC236}">
              <a16:creationId xmlns:a16="http://schemas.microsoft.com/office/drawing/2014/main" id="{0EF24747-C5E6-42BF-95A4-204A51CAA1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1" name="AutoShape 7" descr="+">
          <a:extLst>
            <a:ext uri="{FF2B5EF4-FFF2-40B4-BE49-F238E27FC236}">
              <a16:creationId xmlns:a16="http://schemas.microsoft.com/office/drawing/2014/main" id="{F589DD7E-9CC4-45E7-B5D3-985F4AC7E6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2" name="AutoShape 7" descr="+">
          <a:extLst>
            <a:ext uri="{FF2B5EF4-FFF2-40B4-BE49-F238E27FC236}">
              <a16:creationId xmlns:a16="http://schemas.microsoft.com/office/drawing/2014/main" id="{4BDEF898-0B51-4769-957D-5652C879A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3" name="AutoShape 7" descr="+">
          <a:extLst>
            <a:ext uri="{FF2B5EF4-FFF2-40B4-BE49-F238E27FC236}">
              <a16:creationId xmlns:a16="http://schemas.microsoft.com/office/drawing/2014/main" id="{AA3A3E4D-D015-4CB2-B478-CB8506293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4" name="AutoShape 9" descr="+">
          <a:extLst>
            <a:ext uri="{FF2B5EF4-FFF2-40B4-BE49-F238E27FC236}">
              <a16:creationId xmlns:a16="http://schemas.microsoft.com/office/drawing/2014/main" id="{5EC0D7DF-D3AE-4FC6-B2A6-72EEA08625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5" name="AutoShape 10" descr="+">
          <a:extLst>
            <a:ext uri="{FF2B5EF4-FFF2-40B4-BE49-F238E27FC236}">
              <a16:creationId xmlns:a16="http://schemas.microsoft.com/office/drawing/2014/main" id="{D0752F49-0BA0-49B1-89D4-2B12062564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6" name="AutoShape 9" descr="+">
          <a:extLst>
            <a:ext uri="{FF2B5EF4-FFF2-40B4-BE49-F238E27FC236}">
              <a16:creationId xmlns:a16="http://schemas.microsoft.com/office/drawing/2014/main" id="{575626D3-A7FE-46E4-B8C2-D74132117A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7" name="AutoShape 9" descr="+">
          <a:extLst>
            <a:ext uri="{FF2B5EF4-FFF2-40B4-BE49-F238E27FC236}">
              <a16:creationId xmlns:a16="http://schemas.microsoft.com/office/drawing/2014/main" id="{5FF111A8-38D2-468B-9BA0-239BC8134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8" name="AutoShape 7" descr="+">
          <a:extLst>
            <a:ext uri="{FF2B5EF4-FFF2-40B4-BE49-F238E27FC236}">
              <a16:creationId xmlns:a16="http://schemas.microsoft.com/office/drawing/2014/main" id="{B33CDFD3-8976-4205-817B-47AA749DD7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9" name="AutoShape 7" descr="+">
          <a:extLst>
            <a:ext uri="{FF2B5EF4-FFF2-40B4-BE49-F238E27FC236}">
              <a16:creationId xmlns:a16="http://schemas.microsoft.com/office/drawing/2014/main" id="{269FAB4C-94E4-4CDE-857D-7E2BAE219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0" name="AutoShape 7" descr="+">
          <a:extLst>
            <a:ext uri="{FF2B5EF4-FFF2-40B4-BE49-F238E27FC236}">
              <a16:creationId xmlns:a16="http://schemas.microsoft.com/office/drawing/2014/main" id="{E9A4D05B-455D-4365-B294-67B0097A4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1" name="AutoShape 10" descr="+">
          <a:extLst>
            <a:ext uri="{FF2B5EF4-FFF2-40B4-BE49-F238E27FC236}">
              <a16:creationId xmlns:a16="http://schemas.microsoft.com/office/drawing/2014/main" id="{A54D8D0D-4578-4B5E-AD62-7271720793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2" name="AutoShape 7" descr="+">
          <a:extLst>
            <a:ext uri="{FF2B5EF4-FFF2-40B4-BE49-F238E27FC236}">
              <a16:creationId xmlns:a16="http://schemas.microsoft.com/office/drawing/2014/main" id="{1A3C7571-73C2-4054-B877-137F8A3AAF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295275"/>
    <xdr:sp macro="" textlink="">
      <xdr:nvSpPr>
        <xdr:cNvPr id="4194" name="AutoShape 9" descr="+">
          <a:extLst>
            <a:ext uri="{FF2B5EF4-FFF2-40B4-BE49-F238E27FC236}">
              <a16:creationId xmlns:a16="http://schemas.microsoft.com/office/drawing/2014/main" id="{CC2AD19E-42B7-4A2A-84F6-8192875BE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295275"/>
    <xdr:sp macro="" textlink="">
      <xdr:nvSpPr>
        <xdr:cNvPr id="4195" name="AutoShape 10" descr="+">
          <a:extLst>
            <a:ext uri="{FF2B5EF4-FFF2-40B4-BE49-F238E27FC236}">
              <a16:creationId xmlns:a16="http://schemas.microsoft.com/office/drawing/2014/main" id="{C2576ABA-0EC7-4724-B48A-D7898BADF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142875</xdr:colOff>
      <xdr:row>41</xdr:row>
      <xdr:rowOff>9525</xdr:rowOff>
    </xdr:from>
    <xdr:ext cx="304800" cy="295275"/>
    <xdr:sp macro="" textlink="">
      <xdr:nvSpPr>
        <xdr:cNvPr id="4196" name="AutoShape 7" descr="+">
          <a:extLst>
            <a:ext uri="{FF2B5EF4-FFF2-40B4-BE49-F238E27FC236}">
              <a16:creationId xmlns:a16="http://schemas.microsoft.com/office/drawing/2014/main" id="{2317A22E-8D7C-453F-AE2B-758FA73BC791}"/>
            </a:ext>
          </a:extLst>
        </xdr:cNvPr>
        <xdr:cNvSpPr>
          <a:spLocks noChangeAspect="1" noChangeArrowheads="1"/>
        </xdr:cNvSpPr>
      </xdr:nvSpPr>
      <xdr:spPr bwMode="auto">
        <a:xfrm>
          <a:off x="100012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295275"/>
    <xdr:sp macro="" textlink="">
      <xdr:nvSpPr>
        <xdr:cNvPr id="4197" name="AutoShape 7" descr="+">
          <a:extLst>
            <a:ext uri="{FF2B5EF4-FFF2-40B4-BE49-F238E27FC236}">
              <a16:creationId xmlns:a16="http://schemas.microsoft.com/office/drawing/2014/main" id="{C52163F2-B068-4694-BC00-94FC16397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4198" name="AutoShape 7" descr="+">
          <a:extLst>
            <a:ext uri="{FF2B5EF4-FFF2-40B4-BE49-F238E27FC236}">
              <a16:creationId xmlns:a16="http://schemas.microsoft.com/office/drawing/2014/main" id="{A97B4285-1DFC-4D99-AEA3-1BA9404A6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4199" name="AutoShape 7" descr="+">
          <a:extLst>
            <a:ext uri="{FF2B5EF4-FFF2-40B4-BE49-F238E27FC236}">
              <a16:creationId xmlns:a16="http://schemas.microsoft.com/office/drawing/2014/main" id="{D10B3AEC-2517-46D5-B797-15CFCFEF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4200" name="AutoShape 7" descr="+">
          <a:extLst>
            <a:ext uri="{FF2B5EF4-FFF2-40B4-BE49-F238E27FC236}">
              <a16:creationId xmlns:a16="http://schemas.microsoft.com/office/drawing/2014/main" id="{F2B02DA0-493E-4F4A-B19B-5784F94DE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4201" name="AutoShape 7" descr="+">
          <a:extLst>
            <a:ext uri="{FF2B5EF4-FFF2-40B4-BE49-F238E27FC236}">
              <a16:creationId xmlns:a16="http://schemas.microsoft.com/office/drawing/2014/main" id="{6376901B-ACAB-4BD0-96B1-90821508A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4202" name="AutoShape 7" descr="+">
          <a:extLst>
            <a:ext uri="{FF2B5EF4-FFF2-40B4-BE49-F238E27FC236}">
              <a16:creationId xmlns:a16="http://schemas.microsoft.com/office/drawing/2014/main" id="{5DF472BB-752F-4098-B31C-213EADB70F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4203" name="AutoShape 7" descr="+">
          <a:extLst>
            <a:ext uri="{FF2B5EF4-FFF2-40B4-BE49-F238E27FC236}">
              <a16:creationId xmlns:a16="http://schemas.microsoft.com/office/drawing/2014/main" id="{AF0188AB-2BA6-4F5B-A688-82AA5A2659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4204" name="AutoShape 7" descr="+">
          <a:extLst>
            <a:ext uri="{FF2B5EF4-FFF2-40B4-BE49-F238E27FC236}">
              <a16:creationId xmlns:a16="http://schemas.microsoft.com/office/drawing/2014/main" id="{6EFE3A1B-3C91-479B-9762-F8BAECD44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4205" name="AutoShape 7" descr="+">
          <a:extLst>
            <a:ext uri="{FF2B5EF4-FFF2-40B4-BE49-F238E27FC236}">
              <a16:creationId xmlns:a16="http://schemas.microsoft.com/office/drawing/2014/main" id="{67403722-1B28-4595-B229-2E0B76A51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4206" name="AutoShape 7" descr="+">
          <a:extLst>
            <a:ext uri="{FF2B5EF4-FFF2-40B4-BE49-F238E27FC236}">
              <a16:creationId xmlns:a16="http://schemas.microsoft.com/office/drawing/2014/main" id="{57FA4861-9DAE-42F7-AB30-A1B8B991A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4207" name="AutoShape 7" descr="+">
          <a:extLst>
            <a:ext uri="{FF2B5EF4-FFF2-40B4-BE49-F238E27FC236}">
              <a16:creationId xmlns:a16="http://schemas.microsoft.com/office/drawing/2014/main" id="{66B7EA13-B1BB-4262-8749-C23B7E77C5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4208" name="AutoShape 7" descr="+">
          <a:extLst>
            <a:ext uri="{FF2B5EF4-FFF2-40B4-BE49-F238E27FC236}">
              <a16:creationId xmlns:a16="http://schemas.microsoft.com/office/drawing/2014/main" id="{ED9BBE0D-1090-4464-849B-811A949FB4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4209" name="AutoShape 7" descr="+">
          <a:extLst>
            <a:ext uri="{FF2B5EF4-FFF2-40B4-BE49-F238E27FC236}">
              <a16:creationId xmlns:a16="http://schemas.microsoft.com/office/drawing/2014/main" id="{162C03C6-2E46-4999-83BA-2E54723634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10" name="AutoShape 7" descr="+">
          <a:extLst>
            <a:ext uri="{FF2B5EF4-FFF2-40B4-BE49-F238E27FC236}">
              <a16:creationId xmlns:a16="http://schemas.microsoft.com/office/drawing/2014/main" id="{436F2960-F728-47FD-9A4A-4B0808394B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211" name="AutoShape 7" descr="+">
          <a:extLst>
            <a:ext uri="{FF2B5EF4-FFF2-40B4-BE49-F238E27FC236}">
              <a16:creationId xmlns:a16="http://schemas.microsoft.com/office/drawing/2014/main" id="{F2315D74-ECB0-44D5-A5FA-B0DC91EBC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212" name="AutoShape 7" descr="+">
          <a:extLst>
            <a:ext uri="{FF2B5EF4-FFF2-40B4-BE49-F238E27FC236}">
              <a16:creationId xmlns:a16="http://schemas.microsoft.com/office/drawing/2014/main" id="{31DA4962-AAB5-483D-ADA8-83848247CC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213" name="AutoShape 7" descr="+">
          <a:extLst>
            <a:ext uri="{FF2B5EF4-FFF2-40B4-BE49-F238E27FC236}">
              <a16:creationId xmlns:a16="http://schemas.microsoft.com/office/drawing/2014/main" id="{99B306D6-EBAC-4678-9BF1-57F8668ED9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4214" name="AutoShape 7" descr="+">
          <a:extLst>
            <a:ext uri="{FF2B5EF4-FFF2-40B4-BE49-F238E27FC236}">
              <a16:creationId xmlns:a16="http://schemas.microsoft.com/office/drawing/2014/main" id="{F35C3AAC-CB1F-4C5E-AE3C-51E76BB7F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4215" name="AutoShape 7" descr="+">
          <a:extLst>
            <a:ext uri="{FF2B5EF4-FFF2-40B4-BE49-F238E27FC236}">
              <a16:creationId xmlns:a16="http://schemas.microsoft.com/office/drawing/2014/main" id="{8109FA4B-0369-4F5D-8E65-72740C644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4216" name="AutoShape 7" descr="+">
          <a:extLst>
            <a:ext uri="{FF2B5EF4-FFF2-40B4-BE49-F238E27FC236}">
              <a16:creationId xmlns:a16="http://schemas.microsoft.com/office/drawing/2014/main" id="{F334F509-7913-490C-93FF-CB45D6FF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4217" name="AutoShape 7" descr="+">
          <a:extLst>
            <a:ext uri="{FF2B5EF4-FFF2-40B4-BE49-F238E27FC236}">
              <a16:creationId xmlns:a16="http://schemas.microsoft.com/office/drawing/2014/main" id="{0A06E2CE-0A66-4910-B843-31E684E93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4218" name="AutoShape 7" descr="+">
          <a:extLst>
            <a:ext uri="{FF2B5EF4-FFF2-40B4-BE49-F238E27FC236}">
              <a16:creationId xmlns:a16="http://schemas.microsoft.com/office/drawing/2014/main" id="{EF2554D9-2D2B-4FE6-B3A8-71906B315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4219" name="AutoShape 7" descr="+">
          <a:extLst>
            <a:ext uri="{FF2B5EF4-FFF2-40B4-BE49-F238E27FC236}">
              <a16:creationId xmlns:a16="http://schemas.microsoft.com/office/drawing/2014/main" id="{336A15CF-F328-4FCB-B019-D13E91330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4220" name="AutoShape 7" descr="+">
          <a:extLst>
            <a:ext uri="{FF2B5EF4-FFF2-40B4-BE49-F238E27FC236}">
              <a16:creationId xmlns:a16="http://schemas.microsoft.com/office/drawing/2014/main" id="{9BA75EFA-43CF-4580-86A3-A09F7ADEC7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4221" name="AutoShape 7" descr="+">
          <a:extLst>
            <a:ext uri="{FF2B5EF4-FFF2-40B4-BE49-F238E27FC236}">
              <a16:creationId xmlns:a16="http://schemas.microsoft.com/office/drawing/2014/main" id="{3256F322-2E20-409D-BF47-F256103518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4222" name="AutoShape 7" descr="+">
          <a:extLst>
            <a:ext uri="{FF2B5EF4-FFF2-40B4-BE49-F238E27FC236}">
              <a16:creationId xmlns:a16="http://schemas.microsoft.com/office/drawing/2014/main" id="{EA6D893A-8157-4E3B-9761-4276DD4BD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4223" name="AutoShape 7" descr="+">
          <a:extLst>
            <a:ext uri="{FF2B5EF4-FFF2-40B4-BE49-F238E27FC236}">
              <a16:creationId xmlns:a16="http://schemas.microsoft.com/office/drawing/2014/main" id="{81B01D0C-EB83-4F5F-9D81-99831B7A5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4224" name="AutoShape 7" descr="+">
          <a:extLst>
            <a:ext uri="{FF2B5EF4-FFF2-40B4-BE49-F238E27FC236}">
              <a16:creationId xmlns:a16="http://schemas.microsoft.com/office/drawing/2014/main" id="{0C14097E-83DB-430D-A1D0-C93BB3BF1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4225" name="AutoShape 7" descr="+">
          <a:extLst>
            <a:ext uri="{FF2B5EF4-FFF2-40B4-BE49-F238E27FC236}">
              <a16:creationId xmlns:a16="http://schemas.microsoft.com/office/drawing/2014/main" id="{CC134A7A-D6A9-4370-B071-46AF4A63D2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4226" name="AutoShape 7" descr="+">
          <a:extLst>
            <a:ext uri="{FF2B5EF4-FFF2-40B4-BE49-F238E27FC236}">
              <a16:creationId xmlns:a16="http://schemas.microsoft.com/office/drawing/2014/main" id="{E4E629AC-F12B-4A3C-9A02-D5E72FBD7F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4227" name="AutoShape 7" descr="+">
          <a:extLst>
            <a:ext uri="{FF2B5EF4-FFF2-40B4-BE49-F238E27FC236}">
              <a16:creationId xmlns:a16="http://schemas.microsoft.com/office/drawing/2014/main" id="{9EE61230-875F-4617-930A-B49835E4F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4228" name="AutoShape 7" descr="+">
          <a:extLst>
            <a:ext uri="{FF2B5EF4-FFF2-40B4-BE49-F238E27FC236}">
              <a16:creationId xmlns:a16="http://schemas.microsoft.com/office/drawing/2014/main" id="{5526F731-DABA-41B4-9F11-8FD1DBD1E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4229" name="AutoShape 7" descr="+">
          <a:extLst>
            <a:ext uri="{FF2B5EF4-FFF2-40B4-BE49-F238E27FC236}">
              <a16:creationId xmlns:a16="http://schemas.microsoft.com/office/drawing/2014/main" id="{E8AB1394-D883-4E0A-B29A-831D963EBE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4230" name="AutoShape 7" descr="+">
          <a:extLst>
            <a:ext uri="{FF2B5EF4-FFF2-40B4-BE49-F238E27FC236}">
              <a16:creationId xmlns:a16="http://schemas.microsoft.com/office/drawing/2014/main" id="{5C214EB6-DE5A-436B-9899-EE8D2B7D4C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4231" name="AutoShape 7" descr="+">
          <a:extLst>
            <a:ext uri="{FF2B5EF4-FFF2-40B4-BE49-F238E27FC236}">
              <a16:creationId xmlns:a16="http://schemas.microsoft.com/office/drawing/2014/main" id="{CD3C0574-2ACE-4E14-9591-92434ACC74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232" name="AutoShape 7" descr="+">
          <a:extLst>
            <a:ext uri="{FF2B5EF4-FFF2-40B4-BE49-F238E27FC236}">
              <a16:creationId xmlns:a16="http://schemas.microsoft.com/office/drawing/2014/main" id="{F8BAFB15-456E-4AD5-9B14-560C2283C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233" name="AutoShape 7" descr="+">
          <a:extLst>
            <a:ext uri="{FF2B5EF4-FFF2-40B4-BE49-F238E27FC236}">
              <a16:creationId xmlns:a16="http://schemas.microsoft.com/office/drawing/2014/main" id="{BD6BCF3A-58C8-490F-BFD9-AD5D07AB6B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234" name="AutoShape 7" descr="+">
          <a:extLst>
            <a:ext uri="{FF2B5EF4-FFF2-40B4-BE49-F238E27FC236}">
              <a16:creationId xmlns:a16="http://schemas.microsoft.com/office/drawing/2014/main" id="{8D6C9333-1106-4C2B-85E2-D0178C358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35" name="AutoShape 7" descr="+">
          <a:extLst>
            <a:ext uri="{FF2B5EF4-FFF2-40B4-BE49-F238E27FC236}">
              <a16:creationId xmlns:a16="http://schemas.microsoft.com/office/drawing/2014/main" id="{C6003DF7-2598-4475-9D83-FF731C24D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6" name="AutoShape 7" descr="+">
          <a:extLst>
            <a:ext uri="{FF2B5EF4-FFF2-40B4-BE49-F238E27FC236}">
              <a16:creationId xmlns:a16="http://schemas.microsoft.com/office/drawing/2014/main" id="{7CE16CBF-4F1A-42F3-8ED3-765480151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37" name="AutoShape 7" descr="+">
          <a:extLst>
            <a:ext uri="{FF2B5EF4-FFF2-40B4-BE49-F238E27FC236}">
              <a16:creationId xmlns:a16="http://schemas.microsoft.com/office/drawing/2014/main" id="{57BAAD99-B02F-4AE4-A8D1-70033DEE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238" name="AutoShape 7" descr="+">
          <a:extLst>
            <a:ext uri="{FF2B5EF4-FFF2-40B4-BE49-F238E27FC236}">
              <a16:creationId xmlns:a16="http://schemas.microsoft.com/office/drawing/2014/main" id="{47BC8AC8-BDA0-4C9A-8BFA-84AD30514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239" name="AutoShape 7" descr="+">
          <a:extLst>
            <a:ext uri="{FF2B5EF4-FFF2-40B4-BE49-F238E27FC236}">
              <a16:creationId xmlns:a16="http://schemas.microsoft.com/office/drawing/2014/main" id="{B7ACAA7D-1DF3-4ED6-A447-88C29CC97A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240" name="AutoShape 7" descr="+">
          <a:extLst>
            <a:ext uri="{FF2B5EF4-FFF2-40B4-BE49-F238E27FC236}">
              <a16:creationId xmlns:a16="http://schemas.microsoft.com/office/drawing/2014/main" id="{29D96BBD-190D-4B3E-A650-A972A7585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241" name="AutoShape 7" descr="+">
          <a:extLst>
            <a:ext uri="{FF2B5EF4-FFF2-40B4-BE49-F238E27FC236}">
              <a16:creationId xmlns:a16="http://schemas.microsoft.com/office/drawing/2014/main" id="{E03FC125-BEA2-4A7F-BCF2-9BFDDFCA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242" name="AutoShape 7" descr="+">
          <a:extLst>
            <a:ext uri="{FF2B5EF4-FFF2-40B4-BE49-F238E27FC236}">
              <a16:creationId xmlns:a16="http://schemas.microsoft.com/office/drawing/2014/main" id="{1B37C341-7743-4671-B478-E54883B4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243" name="AutoShape 7" descr="+">
          <a:extLst>
            <a:ext uri="{FF2B5EF4-FFF2-40B4-BE49-F238E27FC236}">
              <a16:creationId xmlns:a16="http://schemas.microsoft.com/office/drawing/2014/main" id="{720E2B98-494C-4CDF-BB76-5D1E7A454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244" name="AutoShape 7" descr="+">
          <a:extLst>
            <a:ext uri="{FF2B5EF4-FFF2-40B4-BE49-F238E27FC236}">
              <a16:creationId xmlns:a16="http://schemas.microsoft.com/office/drawing/2014/main" id="{FCF01B22-DE7B-4661-B0CC-019D7C1C14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245" name="AutoShape 7" descr="+">
          <a:extLst>
            <a:ext uri="{FF2B5EF4-FFF2-40B4-BE49-F238E27FC236}">
              <a16:creationId xmlns:a16="http://schemas.microsoft.com/office/drawing/2014/main" id="{327F3FB2-2248-4091-96D4-7033099595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246" name="AutoShape 7" descr="+">
          <a:extLst>
            <a:ext uri="{FF2B5EF4-FFF2-40B4-BE49-F238E27FC236}">
              <a16:creationId xmlns:a16="http://schemas.microsoft.com/office/drawing/2014/main" id="{7C44C1A1-8393-4155-B054-ACE421F5C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247" name="AutoShape 7" descr="+">
          <a:extLst>
            <a:ext uri="{FF2B5EF4-FFF2-40B4-BE49-F238E27FC236}">
              <a16:creationId xmlns:a16="http://schemas.microsoft.com/office/drawing/2014/main" id="{232A8D55-9AE2-4834-B00C-A753921C3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4248" name="AutoShape 7" descr="+">
          <a:extLst>
            <a:ext uri="{FF2B5EF4-FFF2-40B4-BE49-F238E27FC236}">
              <a16:creationId xmlns:a16="http://schemas.microsoft.com/office/drawing/2014/main" id="{0AE87CE0-3A7E-41DE-B7F4-853978F2EC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4249" name="AutoShape 7" descr="+">
          <a:extLst>
            <a:ext uri="{FF2B5EF4-FFF2-40B4-BE49-F238E27FC236}">
              <a16:creationId xmlns:a16="http://schemas.microsoft.com/office/drawing/2014/main" id="{4AFF18B0-5B5B-46F6-A727-5AB086785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4250" name="AutoShape 7" descr="+">
          <a:extLst>
            <a:ext uri="{FF2B5EF4-FFF2-40B4-BE49-F238E27FC236}">
              <a16:creationId xmlns:a16="http://schemas.microsoft.com/office/drawing/2014/main" id="{F2BB355C-21C7-4F34-9BDB-DA19CF123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4251" name="AutoShape 7" descr="+">
          <a:extLst>
            <a:ext uri="{FF2B5EF4-FFF2-40B4-BE49-F238E27FC236}">
              <a16:creationId xmlns:a16="http://schemas.microsoft.com/office/drawing/2014/main" id="{39ACE15E-D5E2-4383-B47E-5A1E03F7D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4252" name="AutoShape 7" descr="+">
          <a:extLst>
            <a:ext uri="{FF2B5EF4-FFF2-40B4-BE49-F238E27FC236}">
              <a16:creationId xmlns:a16="http://schemas.microsoft.com/office/drawing/2014/main" id="{8123F2BE-FF77-4A76-BCB4-5779E1E849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4253" name="AutoShape 7" descr="+">
          <a:extLst>
            <a:ext uri="{FF2B5EF4-FFF2-40B4-BE49-F238E27FC236}">
              <a16:creationId xmlns:a16="http://schemas.microsoft.com/office/drawing/2014/main" id="{6C7D9399-C419-41AC-88D0-ADF258E6E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4254" name="AutoShape 7" descr="+">
          <a:extLst>
            <a:ext uri="{FF2B5EF4-FFF2-40B4-BE49-F238E27FC236}">
              <a16:creationId xmlns:a16="http://schemas.microsoft.com/office/drawing/2014/main" id="{51961905-1E62-423D-AE63-F1670507EC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4255" name="AutoShape 7" descr="+">
          <a:extLst>
            <a:ext uri="{FF2B5EF4-FFF2-40B4-BE49-F238E27FC236}">
              <a16:creationId xmlns:a16="http://schemas.microsoft.com/office/drawing/2014/main" id="{78D69736-4B69-4CC4-8427-FF444DDB8F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4256" name="AutoShape 7" descr="+">
          <a:extLst>
            <a:ext uri="{FF2B5EF4-FFF2-40B4-BE49-F238E27FC236}">
              <a16:creationId xmlns:a16="http://schemas.microsoft.com/office/drawing/2014/main" id="{69A03B04-F8E1-4160-95AB-DDD6D7AAB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4257" name="AutoShape 7" descr="+">
          <a:extLst>
            <a:ext uri="{FF2B5EF4-FFF2-40B4-BE49-F238E27FC236}">
              <a16:creationId xmlns:a16="http://schemas.microsoft.com/office/drawing/2014/main" id="{8A057105-3A3A-4C6E-AA7F-B8645AA69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4258" name="AutoShape 7" descr="+">
          <a:extLst>
            <a:ext uri="{FF2B5EF4-FFF2-40B4-BE49-F238E27FC236}">
              <a16:creationId xmlns:a16="http://schemas.microsoft.com/office/drawing/2014/main" id="{673B8B10-D972-4F61-9324-C1FEC2FDE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4259" name="AutoShape 7" descr="+">
          <a:extLst>
            <a:ext uri="{FF2B5EF4-FFF2-40B4-BE49-F238E27FC236}">
              <a16:creationId xmlns:a16="http://schemas.microsoft.com/office/drawing/2014/main" id="{33C7A154-C538-4B54-B08F-7DBCE5B64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4260" name="AutoShape 7" descr="+">
          <a:extLst>
            <a:ext uri="{FF2B5EF4-FFF2-40B4-BE49-F238E27FC236}">
              <a16:creationId xmlns:a16="http://schemas.microsoft.com/office/drawing/2014/main" id="{82158670-CF09-4148-A288-DC87D5D9F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4261" name="AutoShape 7" descr="+">
          <a:extLst>
            <a:ext uri="{FF2B5EF4-FFF2-40B4-BE49-F238E27FC236}">
              <a16:creationId xmlns:a16="http://schemas.microsoft.com/office/drawing/2014/main" id="{02F6A9DD-C329-4D01-BBC8-CC62AF5DE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262" name="AutoShape 7" descr="+">
          <a:extLst>
            <a:ext uri="{FF2B5EF4-FFF2-40B4-BE49-F238E27FC236}">
              <a16:creationId xmlns:a16="http://schemas.microsoft.com/office/drawing/2014/main" id="{C71AB899-7577-4D64-BA81-49262536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263" name="AutoShape 7" descr="+">
          <a:extLst>
            <a:ext uri="{FF2B5EF4-FFF2-40B4-BE49-F238E27FC236}">
              <a16:creationId xmlns:a16="http://schemas.microsoft.com/office/drawing/2014/main" id="{25DD3500-36E9-473E-A5E5-10034E7C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264" name="AutoShape 7" descr="+">
          <a:extLst>
            <a:ext uri="{FF2B5EF4-FFF2-40B4-BE49-F238E27FC236}">
              <a16:creationId xmlns:a16="http://schemas.microsoft.com/office/drawing/2014/main" id="{B7ED9980-D299-432B-AF66-DB6AC86CC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2508E-DE6D-4417-B59F-A04B74E620E2}">
  <dimension ref="A1:X78"/>
  <sheetViews>
    <sheetView topLeftCell="A61" workbookViewId="0">
      <selection activeCell="D84" sqref="D84"/>
    </sheetView>
  </sheetViews>
  <sheetFormatPr defaultRowHeight="15"/>
  <cols>
    <col min="1" max="1" width="19.42578125" bestFit="1" customWidth="1"/>
    <col min="2" max="2" width="38.85546875" bestFit="1" customWidth="1"/>
    <col min="3" max="3" width="23.7109375" bestFit="1" customWidth="1"/>
    <col min="4" max="4" width="36.5703125" bestFit="1" customWidth="1"/>
    <col min="5" max="5" width="23.140625" bestFit="1" customWidth="1"/>
    <col min="6" max="6" width="36" bestFit="1" customWidth="1"/>
    <col min="7" max="7" width="23.85546875" bestFit="1" customWidth="1"/>
    <col min="8" max="8" width="36.7109375" bestFit="1" customWidth="1"/>
    <col min="9" max="9" width="21.85546875" bestFit="1" customWidth="1"/>
    <col min="10" max="10" width="34.7109375" bestFit="1" customWidth="1"/>
    <col min="11" max="11" width="41.140625" bestFit="1" customWidth="1"/>
    <col min="12" max="12" width="54" bestFit="1" customWidth="1"/>
    <col min="13" max="13" width="24.42578125" bestFit="1" customWidth="1"/>
    <col min="14" max="14" width="37.42578125" bestFit="1" customWidth="1"/>
    <col min="15" max="15" width="23.7109375" bestFit="1" customWidth="1"/>
    <col min="16" max="16" width="36.5703125" bestFit="1" customWidth="1"/>
    <col min="17" max="17" width="25.42578125" bestFit="1" customWidth="1"/>
    <col min="18" max="18" width="38.28515625" bestFit="1" customWidth="1"/>
    <col min="19" max="19" width="24.42578125" bestFit="1" customWidth="1"/>
    <col min="20" max="20" width="37.42578125" bestFit="1" customWidth="1"/>
    <col min="21" max="21" width="22.28515625" bestFit="1" customWidth="1"/>
    <col min="22" max="22" width="35.140625" bestFit="1" customWidth="1"/>
    <col min="23" max="23" width="22" bestFit="1" customWidth="1"/>
    <col min="24" max="24" width="34.85546875" bestFit="1" customWidth="1"/>
  </cols>
  <sheetData>
    <row r="1" spans="1:24">
      <c r="A1" t="s">
        <v>115</v>
      </c>
      <c r="B1" t="s">
        <v>100</v>
      </c>
      <c r="C1" t="s">
        <v>105</v>
      </c>
      <c r="D1" t="s">
        <v>106</v>
      </c>
      <c r="E1" t="s">
        <v>107</v>
      </c>
      <c r="F1" t="s">
        <v>108</v>
      </c>
      <c r="G1" t="s">
        <v>109</v>
      </c>
      <c r="H1" t="s">
        <v>110</v>
      </c>
      <c r="I1" t="s">
        <v>111</v>
      </c>
      <c r="J1" t="s">
        <v>112</v>
      </c>
      <c r="K1" t="s">
        <v>117</v>
      </c>
      <c r="L1" t="s">
        <v>118</v>
      </c>
      <c r="M1" t="s">
        <v>119</v>
      </c>
      <c r="N1" t="s">
        <v>120</v>
      </c>
      <c r="O1" t="s">
        <v>121</v>
      </c>
      <c r="P1" t="s">
        <v>122</v>
      </c>
      <c r="Q1" t="s">
        <v>123</v>
      </c>
      <c r="R1" t="s">
        <v>124</v>
      </c>
      <c r="S1" t="s">
        <v>125</v>
      </c>
      <c r="T1" t="s">
        <v>126</v>
      </c>
      <c r="U1" t="s">
        <v>113</v>
      </c>
      <c r="V1" t="s">
        <v>114</v>
      </c>
      <c r="W1" t="s">
        <v>127</v>
      </c>
      <c r="X1" t="s">
        <v>128</v>
      </c>
    </row>
    <row r="2" spans="1:24">
      <c r="A2" t="s">
        <v>10</v>
      </c>
      <c r="B2">
        <v>4831</v>
      </c>
      <c r="C2">
        <v>4982</v>
      </c>
      <c r="D2">
        <v>619</v>
      </c>
      <c r="E2">
        <v>116</v>
      </c>
      <c r="F2">
        <v>5</v>
      </c>
      <c r="G2">
        <v>276</v>
      </c>
      <c r="H2">
        <v>51</v>
      </c>
      <c r="I2">
        <v>61</v>
      </c>
      <c r="J2">
        <v>8</v>
      </c>
      <c r="K2">
        <v>107722</v>
      </c>
      <c r="L2">
        <v>3870</v>
      </c>
      <c r="M2">
        <v>34561</v>
      </c>
      <c r="N2">
        <v>230</v>
      </c>
      <c r="O2">
        <v>8319</v>
      </c>
      <c r="P2">
        <v>204</v>
      </c>
      <c r="Q2">
        <v>13887</v>
      </c>
      <c r="R2">
        <v>124</v>
      </c>
      <c r="S2">
        <v>27392</v>
      </c>
      <c r="T2">
        <v>132</v>
      </c>
      <c r="U2">
        <v>10321</v>
      </c>
      <c r="V2">
        <v>487</v>
      </c>
      <c r="W2">
        <v>1312</v>
      </c>
      <c r="X2">
        <v>85</v>
      </c>
    </row>
    <row r="3" spans="1:24">
      <c r="A3" t="s">
        <v>17</v>
      </c>
      <c r="B3">
        <v>20604</v>
      </c>
      <c r="C3">
        <v>56971</v>
      </c>
      <c r="D3">
        <v>3518</v>
      </c>
      <c r="E3">
        <v>1170</v>
      </c>
      <c r="F3">
        <v>64</v>
      </c>
      <c r="G3">
        <v>17698</v>
      </c>
      <c r="H3">
        <v>1305</v>
      </c>
      <c r="I3">
        <v>199339</v>
      </c>
      <c r="J3">
        <v>613</v>
      </c>
      <c r="K3">
        <v>1065928</v>
      </c>
      <c r="L3">
        <v>16760</v>
      </c>
      <c r="M3">
        <v>5887662</v>
      </c>
      <c r="N3">
        <v>156</v>
      </c>
      <c r="O3">
        <v>76098</v>
      </c>
      <c r="P3">
        <v>2193</v>
      </c>
      <c r="Q3">
        <v>96576</v>
      </c>
      <c r="R3">
        <v>451</v>
      </c>
      <c r="S3">
        <v>1032252</v>
      </c>
      <c r="T3">
        <v>1740</v>
      </c>
      <c r="U3">
        <v>40684</v>
      </c>
      <c r="V3">
        <v>1118</v>
      </c>
      <c r="W3">
        <v>4172</v>
      </c>
      <c r="X3">
        <v>125</v>
      </c>
    </row>
    <row r="4" spans="1:24">
      <c r="A4" t="s">
        <v>11</v>
      </c>
      <c r="B4">
        <v>4238</v>
      </c>
      <c r="C4">
        <v>2220</v>
      </c>
      <c r="D4">
        <v>319</v>
      </c>
      <c r="E4">
        <v>0</v>
      </c>
      <c r="F4">
        <v>0</v>
      </c>
      <c r="G4">
        <v>185</v>
      </c>
      <c r="H4">
        <v>37</v>
      </c>
      <c r="I4">
        <v>0</v>
      </c>
      <c r="J4">
        <v>0</v>
      </c>
      <c r="K4">
        <v>108808</v>
      </c>
      <c r="L4">
        <v>3691</v>
      </c>
      <c r="M4">
        <v>18447</v>
      </c>
      <c r="N4">
        <v>40</v>
      </c>
      <c r="O4">
        <v>7765</v>
      </c>
      <c r="P4">
        <v>285</v>
      </c>
      <c r="Q4">
        <v>4334</v>
      </c>
      <c r="R4">
        <v>77</v>
      </c>
      <c r="S4">
        <v>140289</v>
      </c>
      <c r="T4">
        <v>156</v>
      </c>
      <c r="U4">
        <v>3759</v>
      </c>
      <c r="V4">
        <v>257</v>
      </c>
      <c r="W4">
        <v>323</v>
      </c>
      <c r="X4">
        <v>24</v>
      </c>
    </row>
    <row r="5" spans="1:24">
      <c r="A5" t="s">
        <v>12</v>
      </c>
      <c r="B5">
        <v>6525</v>
      </c>
      <c r="C5">
        <v>4933</v>
      </c>
      <c r="D5">
        <v>289</v>
      </c>
      <c r="E5">
        <v>39</v>
      </c>
      <c r="F5">
        <v>2</v>
      </c>
      <c r="G5">
        <v>903</v>
      </c>
      <c r="H5">
        <v>69</v>
      </c>
      <c r="I5">
        <v>2</v>
      </c>
      <c r="J5">
        <v>1</v>
      </c>
      <c r="K5">
        <v>279431</v>
      </c>
      <c r="L5">
        <v>5213</v>
      </c>
      <c r="M5">
        <v>235090</v>
      </c>
      <c r="N5">
        <v>81</v>
      </c>
      <c r="O5">
        <v>115015</v>
      </c>
      <c r="P5">
        <v>1870</v>
      </c>
      <c r="Q5">
        <v>61855</v>
      </c>
      <c r="R5">
        <v>125</v>
      </c>
      <c r="S5">
        <v>359014</v>
      </c>
      <c r="T5">
        <v>568</v>
      </c>
      <c r="U5">
        <v>3255</v>
      </c>
      <c r="V5">
        <v>122</v>
      </c>
      <c r="W5">
        <v>430</v>
      </c>
      <c r="X5">
        <v>18</v>
      </c>
    </row>
    <row r="6" spans="1:24">
      <c r="A6" t="s">
        <v>13</v>
      </c>
      <c r="B6">
        <v>15617</v>
      </c>
      <c r="C6">
        <v>11117</v>
      </c>
      <c r="D6">
        <v>1123</v>
      </c>
      <c r="E6">
        <v>18</v>
      </c>
      <c r="F6">
        <v>4</v>
      </c>
      <c r="G6">
        <v>1723</v>
      </c>
      <c r="H6">
        <v>205</v>
      </c>
      <c r="I6">
        <v>18179</v>
      </c>
      <c r="J6">
        <v>32</v>
      </c>
      <c r="K6">
        <v>627725</v>
      </c>
      <c r="L6">
        <v>13219</v>
      </c>
      <c r="M6">
        <v>2771877</v>
      </c>
      <c r="N6">
        <v>140</v>
      </c>
      <c r="O6">
        <v>3037061</v>
      </c>
      <c r="P6">
        <v>2039</v>
      </c>
      <c r="Q6">
        <v>110491</v>
      </c>
      <c r="R6">
        <v>224</v>
      </c>
      <c r="S6">
        <v>484093</v>
      </c>
      <c r="T6">
        <v>1377</v>
      </c>
      <c r="U6">
        <v>8165</v>
      </c>
      <c r="V6">
        <v>386</v>
      </c>
      <c r="W6">
        <v>424</v>
      </c>
      <c r="X6">
        <v>22</v>
      </c>
    </row>
    <row r="7" spans="1:24">
      <c r="A7" t="s">
        <v>15</v>
      </c>
      <c r="B7">
        <v>28118</v>
      </c>
      <c r="C7">
        <v>73185</v>
      </c>
      <c r="D7">
        <v>4171</v>
      </c>
      <c r="E7">
        <v>88686</v>
      </c>
      <c r="F7">
        <v>2441</v>
      </c>
      <c r="G7">
        <v>3784</v>
      </c>
      <c r="H7">
        <v>267</v>
      </c>
      <c r="I7">
        <v>484030</v>
      </c>
      <c r="J7">
        <v>998</v>
      </c>
      <c r="K7">
        <v>932178</v>
      </c>
      <c r="L7">
        <v>21787</v>
      </c>
      <c r="M7">
        <v>59076073</v>
      </c>
      <c r="N7">
        <v>420</v>
      </c>
      <c r="O7">
        <v>786077</v>
      </c>
      <c r="P7">
        <v>1326</v>
      </c>
      <c r="Q7">
        <v>414565</v>
      </c>
      <c r="R7">
        <v>253</v>
      </c>
      <c r="S7">
        <v>554578</v>
      </c>
      <c r="T7">
        <v>1035</v>
      </c>
      <c r="U7">
        <v>73411</v>
      </c>
      <c r="V7">
        <v>2393</v>
      </c>
      <c r="W7">
        <v>3730</v>
      </c>
      <c r="X7">
        <v>97</v>
      </c>
    </row>
    <row r="8" spans="1:24">
      <c r="A8" t="s">
        <v>18</v>
      </c>
      <c r="B8">
        <v>18347</v>
      </c>
      <c r="C8">
        <v>32100</v>
      </c>
      <c r="D8">
        <v>2158</v>
      </c>
      <c r="E8">
        <v>172443</v>
      </c>
      <c r="F8">
        <v>4712</v>
      </c>
      <c r="G8">
        <v>10659</v>
      </c>
      <c r="H8">
        <v>686</v>
      </c>
      <c r="I8">
        <v>60954</v>
      </c>
      <c r="J8">
        <v>125</v>
      </c>
      <c r="K8">
        <v>600792</v>
      </c>
      <c r="L8">
        <v>12555</v>
      </c>
      <c r="M8">
        <v>17963969</v>
      </c>
      <c r="N8">
        <v>265</v>
      </c>
      <c r="O8">
        <v>1942883</v>
      </c>
      <c r="P8">
        <v>1494</v>
      </c>
      <c r="Q8">
        <v>673976</v>
      </c>
      <c r="R8">
        <v>178</v>
      </c>
      <c r="S8">
        <v>265472</v>
      </c>
      <c r="T8">
        <v>640</v>
      </c>
      <c r="U8">
        <v>27434</v>
      </c>
      <c r="V8">
        <v>845</v>
      </c>
      <c r="W8">
        <v>2929</v>
      </c>
      <c r="X8">
        <v>58</v>
      </c>
    </row>
    <row r="9" spans="1:24">
      <c r="A9" t="s">
        <v>16</v>
      </c>
      <c r="B9">
        <v>5234</v>
      </c>
      <c r="C9">
        <v>3243</v>
      </c>
      <c r="D9">
        <v>452</v>
      </c>
      <c r="E9">
        <v>124</v>
      </c>
      <c r="F9">
        <v>6</v>
      </c>
      <c r="G9">
        <v>253</v>
      </c>
      <c r="H9">
        <v>43</v>
      </c>
      <c r="I9">
        <v>11689</v>
      </c>
      <c r="J9">
        <v>158</v>
      </c>
      <c r="K9">
        <v>254694</v>
      </c>
      <c r="L9">
        <v>4265</v>
      </c>
      <c r="M9">
        <v>1923394</v>
      </c>
      <c r="N9">
        <v>72</v>
      </c>
      <c r="O9">
        <v>51590</v>
      </c>
      <c r="P9">
        <v>411</v>
      </c>
      <c r="Q9">
        <v>3985</v>
      </c>
      <c r="R9">
        <v>60</v>
      </c>
      <c r="S9">
        <v>129952</v>
      </c>
      <c r="T9">
        <v>403</v>
      </c>
      <c r="U9">
        <v>18533</v>
      </c>
      <c r="V9">
        <v>549</v>
      </c>
      <c r="W9">
        <v>161</v>
      </c>
      <c r="X9">
        <v>14</v>
      </c>
    </row>
    <row r="10" spans="1:24">
      <c r="A10" t="s">
        <v>14</v>
      </c>
      <c r="B10">
        <v>17706</v>
      </c>
      <c r="C10">
        <v>13204</v>
      </c>
      <c r="D10">
        <v>1506</v>
      </c>
      <c r="E10">
        <v>0</v>
      </c>
      <c r="F10">
        <v>0</v>
      </c>
      <c r="G10">
        <v>856</v>
      </c>
      <c r="H10">
        <v>81</v>
      </c>
      <c r="I10">
        <v>60973</v>
      </c>
      <c r="J10">
        <v>804</v>
      </c>
      <c r="K10">
        <v>879175</v>
      </c>
      <c r="L10">
        <v>15024</v>
      </c>
      <c r="M10">
        <v>1001366</v>
      </c>
      <c r="N10">
        <v>33</v>
      </c>
      <c r="O10">
        <v>927421</v>
      </c>
      <c r="P10">
        <v>802</v>
      </c>
      <c r="Q10">
        <v>4925</v>
      </c>
      <c r="R10">
        <v>49</v>
      </c>
      <c r="S10">
        <v>1563803</v>
      </c>
      <c r="T10">
        <v>2140</v>
      </c>
      <c r="U10">
        <v>10934</v>
      </c>
      <c r="V10">
        <v>412</v>
      </c>
      <c r="W10">
        <v>539</v>
      </c>
      <c r="X10">
        <v>18</v>
      </c>
    </row>
    <row r="11" spans="1:24">
      <c r="A11" t="s">
        <v>22</v>
      </c>
      <c r="B11">
        <v>9835</v>
      </c>
      <c r="C11">
        <v>2405</v>
      </c>
      <c r="D11">
        <v>336</v>
      </c>
      <c r="E11">
        <v>3331</v>
      </c>
      <c r="F11">
        <v>86</v>
      </c>
      <c r="G11">
        <v>476</v>
      </c>
      <c r="H11">
        <v>30</v>
      </c>
      <c r="I11">
        <v>78973</v>
      </c>
      <c r="J11">
        <v>157</v>
      </c>
      <c r="K11">
        <v>263556</v>
      </c>
      <c r="L11">
        <v>8418</v>
      </c>
      <c r="M11">
        <v>3357403</v>
      </c>
      <c r="N11">
        <v>326</v>
      </c>
      <c r="O11">
        <v>840938</v>
      </c>
      <c r="P11">
        <v>556</v>
      </c>
      <c r="Q11">
        <v>20955</v>
      </c>
      <c r="R11">
        <v>153</v>
      </c>
      <c r="S11">
        <v>10904</v>
      </c>
      <c r="T11">
        <v>129</v>
      </c>
      <c r="U11">
        <v>282</v>
      </c>
      <c r="V11">
        <v>30</v>
      </c>
      <c r="W11">
        <v>83</v>
      </c>
      <c r="X11">
        <v>5</v>
      </c>
    </row>
    <row r="12" spans="1:24">
      <c r="A12" t="s">
        <v>24</v>
      </c>
      <c r="B12">
        <v>17045</v>
      </c>
      <c r="C12">
        <v>23958</v>
      </c>
      <c r="D12">
        <v>2831</v>
      </c>
      <c r="E12">
        <v>115</v>
      </c>
      <c r="F12">
        <v>5</v>
      </c>
      <c r="G12">
        <v>3662</v>
      </c>
      <c r="H12">
        <v>281</v>
      </c>
      <c r="I12">
        <v>204376</v>
      </c>
      <c r="J12">
        <v>302</v>
      </c>
      <c r="K12">
        <v>604366</v>
      </c>
      <c r="L12">
        <v>13386</v>
      </c>
      <c r="M12">
        <v>5527146</v>
      </c>
      <c r="N12">
        <v>303</v>
      </c>
      <c r="O12">
        <v>8980771</v>
      </c>
      <c r="P12">
        <v>1136</v>
      </c>
      <c r="Q12">
        <v>784790</v>
      </c>
      <c r="R12">
        <v>609</v>
      </c>
      <c r="S12">
        <v>257302</v>
      </c>
      <c r="T12">
        <v>1695</v>
      </c>
      <c r="U12">
        <v>7816</v>
      </c>
      <c r="V12">
        <v>406</v>
      </c>
      <c r="W12">
        <v>1434</v>
      </c>
      <c r="X12">
        <v>95</v>
      </c>
    </row>
    <row r="13" spans="1:24">
      <c r="A13" t="s">
        <v>20</v>
      </c>
      <c r="B13">
        <v>12983</v>
      </c>
      <c r="C13">
        <v>21538</v>
      </c>
      <c r="D13">
        <v>1593</v>
      </c>
      <c r="E13">
        <v>1657</v>
      </c>
      <c r="F13">
        <v>30</v>
      </c>
      <c r="G13">
        <v>9040</v>
      </c>
      <c r="H13">
        <v>866</v>
      </c>
      <c r="I13">
        <v>239198</v>
      </c>
      <c r="J13">
        <v>177</v>
      </c>
      <c r="K13">
        <v>441649</v>
      </c>
      <c r="L13">
        <v>10892</v>
      </c>
      <c r="M13">
        <v>31462392</v>
      </c>
      <c r="N13">
        <v>348</v>
      </c>
      <c r="O13">
        <v>6628272</v>
      </c>
      <c r="P13">
        <v>560</v>
      </c>
      <c r="Q13">
        <v>163733</v>
      </c>
      <c r="R13">
        <v>76</v>
      </c>
      <c r="S13">
        <v>170750</v>
      </c>
      <c r="T13">
        <v>170</v>
      </c>
      <c r="U13">
        <v>7000</v>
      </c>
      <c r="V13">
        <v>323</v>
      </c>
      <c r="W13">
        <v>1949</v>
      </c>
      <c r="X13">
        <v>86</v>
      </c>
    </row>
    <row r="14" spans="1:24">
      <c r="A14" t="s">
        <v>23</v>
      </c>
      <c r="B14">
        <v>4379</v>
      </c>
      <c r="C14">
        <v>1725</v>
      </c>
      <c r="D14">
        <v>183</v>
      </c>
      <c r="E14">
        <v>1</v>
      </c>
      <c r="F14">
        <v>1</v>
      </c>
      <c r="G14">
        <v>602</v>
      </c>
      <c r="H14">
        <v>71</v>
      </c>
      <c r="I14">
        <v>60098</v>
      </c>
      <c r="J14">
        <v>63</v>
      </c>
      <c r="K14">
        <v>108271</v>
      </c>
      <c r="L14">
        <v>3785</v>
      </c>
      <c r="M14">
        <v>496138</v>
      </c>
      <c r="N14">
        <v>13</v>
      </c>
      <c r="O14">
        <v>39912</v>
      </c>
      <c r="P14">
        <v>104</v>
      </c>
      <c r="Q14">
        <v>1502</v>
      </c>
      <c r="R14">
        <v>35</v>
      </c>
      <c r="S14">
        <v>13123</v>
      </c>
      <c r="T14">
        <v>60</v>
      </c>
      <c r="U14">
        <v>444</v>
      </c>
      <c r="V14">
        <v>28</v>
      </c>
      <c r="W14">
        <v>154</v>
      </c>
      <c r="X14">
        <v>11</v>
      </c>
    </row>
    <row r="15" spans="1:24">
      <c r="A15" t="s">
        <v>26</v>
      </c>
      <c r="B15">
        <v>10376</v>
      </c>
      <c r="C15">
        <v>11080</v>
      </c>
      <c r="D15">
        <v>976</v>
      </c>
      <c r="E15">
        <v>114</v>
      </c>
      <c r="F15">
        <v>3</v>
      </c>
      <c r="G15">
        <v>13740</v>
      </c>
      <c r="H15">
        <v>1061</v>
      </c>
      <c r="I15">
        <v>68256</v>
      </c>
      <c r="J15">
        <v>39</v>
      </c>
      <c r="K15">
        <v>278294</v>
      </c>
      <c r="L15">
        <v>8459</v>
      </c>
      <c r="M15">
        <v>2403580</v>
      </c>
      <c r="N15">
        <v>299</v>
      </c>
      <c r="O15">
        <v>5386997</v>
      </c>
      <c r="P15">
        <v>922</v>
      </c>
      <c r="Q15">
        <v>476945</v>
      </c>
      <c r="R15">
        <v>292</v>
      </c>
      <c r="S15">
        <v>62082</v>
      </c>
      <c r="T15">
        <v>370</v>
      </c>
      <c r="U15">
        <v>2364</v>
      </c>
      <c r="V15">
        <v>101</v>
      </c>
      <c r="W15">
        <v>485</v>
      </c>
      <c r="X15">
        <v>18</v>
      </c>
    </row>
    <row r="16" spans="1:24">
      <c r="A16" t="s">
        <v>25</v>
      </c>
      <c r="B16">
        <v>19760</v>
      </c>
      <c r="C16">
        <v>18916</v>
      </c>
      <c r="D16">
        <v>2020</v>
      </c>
      <c r="E16">
        <v>81</v>
      </c>
      <c r="F16">
        <v>2</v>
      </c>
      <c r="G16">
        <v>12554</v>
      </c>
      <c r="H16">
        <v>1047</v>
      </c>
      <c r="I16">
        <v>408837</v>
      </c>
      <c r="J16">
        <v>454</v>
      </c>
      <c r="K16">
        <v>823730</v>
      </c>
      <c r="L16">
        <v>17120</v>
      </c>
      <c r="M16">
        <v>21651479</v>
      </c>
      <c r="N16">
        <v>736</v>
      </c>
      <c r="O16">
        <v>1921398</v>
      </c>
      <c r="P16">
        <v>743</v>
      </c>
      <c r="Q16">
        <v>514407</v>
      </c>
      <c r="R16">
        <v>143</v>
      </c>
      <c r="S16">
        <v>47829</v>
      </c>
      <c r="T16">
        <v>440</v>
      </c>
      <c r="U16">
        <v>1934</v>
      </c>
      <c r="V16">
        <v>103</v>
      </c>
      <c r="W16">
        <v>435</v>
      </c>
      <c r="X16">
        <v>28</v>
      </c>
    </row>
    <row r="17" spans="1:24">
      <c r="A17" t="s">
        <v>21</v>
      </c>
      <c r="B17">
        <v>10251</v>
      </c>
      <c r="C17">
        <v>22871</v>
      </c>
      <c r="D17">
        <v>1667</v>
      </c>
      <c r="E17">
        <v>1</v>
      </c>
      <c r="F17">
        <v>1</v>
      </c>
      <c r="G17">
        <v>711</v>
      </c>
      <c r="H17">
        <v>81</v>
      </c>
      <c r="I17">
        <v>135215</v>
      </c>
      <c r="J17">
        <v>114</v>
      </c>
      <c r="K17">
        <v>443620</v>
      </c>
      <c r="L17">
        <v>8949</v>
      </c>
      <c r="M17">
        <v>4084399</v>
      </c>
      <c r="N17">
        <v>199</v>
      </c>
      <c r="O17">
        <v>292002</v>
      </c>
      <c r="P17">
        <v>315</v>
      </c>
      <c r="Q17">
        <v>446704</v>
      </c>
      <c r="R17">
        <v>60</v>
      </c>
      <c r="S17">
        <v>25500</v>
      </c>
      <c r="T17">
        <v>116</v>
      </c>
      <c r="U17">
        <v>910</v>
      </c>
      <c r="V17">
        <v>39</v>
      </c>
      <c r="W17">
        <v>184</v>
      </c>
      <c r="X17">
        <v>10</v>
      </c>
    </row>
    <row r="18" spans="1:24">
      <c r="A18" t="s">
        <v>19</v>
      </c>
      <c r="B18">
        <v>2158</v>
      </c>
      <c r="C18">
        <v>512</v>
      </c>
      <c r="D18">
        <v>54</v>
      </c>
      <c r="E18">
        <v>0</v>
      </c>
      <c r="F18">
        <v>0</v>
      </c>
      <c r="G18">
        <v>61</v>
      </c>
      <c r="H18">
        <v>11</v>
      </c>
      <c r="I18">
        <v>0</v>
      </c>
      <c r="J18">
        <v>0</v>
      </c>
      <c r="K18">
        <v>46892</v>
      </c>
      <c r="L18">
        <v>1876</v>
      </c>
      <c r="M18">
        <v>221</v>
      </c>
      <c r="N18">
        <v>11</v>
      </c>
      <c r="O18">
        <v>1817</v>
      </c>
      <c r="P18">
        <v>66</v>
      </c>
      <c r="Q18">
        <v>1323</v>
      </c>
      <c r="R18">
        <v>101</v>
      </c>
      <c r="S18">
        <v>6300</v>
      </c>
      <c r="T18">
        <v>200</v>
      </c>
      <c r="U18">
        <v>518</v>
      </c>
      <c r="V18">
        <v>29</v>
      </c>
      <c r="W18">
        <v>368</v>
      </c>
      <c r="X18">
        <v>8</v>
      </c>
    </row>
    <row r="19" spans="1:24">
      <c r="A19" t="s">
        <v>27</v>
      </c>
      <c r="B19">
        <v>35466</v>
      </c>
      <c r="C19">
        <v>119778</v>
      </c>
      <c r="D19">
        <v>10553</v>
      </c>
      <c r="E19">
        <v>37777</v>
      </c>
      <c r="F19">
        <v>937</v>
      </c>
      <c r="G19">
        <v>14989</v>
      </c>
      <c r="H19">
        <v>1299</v>
      </c>
      <c r="I19">
        <v>24340</v>
      </c>
      <c r="J19">
        <v>508</v>
      </c>
      <c r="K19">
        <v>1457734</v>
      </c>
      <c r="L19">
        <v>31191</v>
      </c>
      <c r="M19">
        <v>454399</v>
      </c>
      <c r="N19">
        <v>928</v>
      </c>
      <c r="O19">
        <v>472686</v>
      </c>
      <c r="P19">
        <v>4052</v>
      </c>
      <c r="Q19">
        <v>130743</v>
      </c>
      <c r="R19">
        <v>485</v>
      </c>
      <c r="S19">
        <v>23365</v>
      </c>
      <c r="T19">
        <v>1009</v>
      </c>
      <c r="U19">
        <v>17683</v>
      </c>
      <c r="V19">
        <v>714</v>
      </c>
      <c r="W19">
        <v>700</v>
      </c>
      <c r="X19">
        <v>35</v>
      </c>
    </row>
    <row r="20" spans="1:24">
      <c r="A20" t="s">
        <v>34</v>
      </c>
      <c r="B20">
        <v>83251</v>
      </c>
      <c r="C20">
        <v>117857</v>
      </c>
      <c r="D20">
        <v>16675</v>
      </c>
      <c r="E20">
        <v>7728</v>
      </c>
      <c r="F20">
        <v>221</v>
      </c>
      <c r="G20">
        <v>18400</v>
      </c>
      <c r="H20">
        <v>2901</v>
      </c>
      <c r="I20">
        <v>142720</v>
      </c>
      <c r="J20">
        <v>2335</v>
      </c>
      <c r="K20">
        <v>2824239</v>
      </c>
      <c r="L20">
        <v>76269</v>
      </c>
      <c r="M20">
        <v>4933432</v>
      </c>
      <c r="N20">
        <v>377</v>
      </c>
      <c r="O20">
        <v>1281906</v>
      </c>
      <c r="P20">
        <v>2221</v>
      </c>
      <c r="Q20">
        <v>583218</v>
      </c>
      <c r="R20">
        <v>643</v>
      </c>
      <c r="S20">
        <v>291613</v>
      </c>
      <c r="T20">
        <v>1821</v>
      </c>
      <c r="U20">
        <v>36614</v>
      </c>
      <c r="V20">
        <v>1506</v>
      </c>
      <c r="W20">
        <v>1017</v>
      </c>
      <c r="X20">
        <v>52</v>
      </c>
    </row>
    <row r="21" spans="1:24">
      <c r="A21" t="s">
        <v>28</v>
      </c>
      <c r="B21">
        <v>193673</v>
      </c>
      <c r="C21">
        <v>537513</v>
      </c>
      <c r="D21">
        <v>67919</v>
      </c>
      <c r="E21">
        <v>157181</v>
      </c>
      <c r="F21">
        <v>5074</v>
      </c>
      <c r="G21">
        <v>78752</v>
      </c>
      <c r="H21">
        <v>11977</v>
      </c>
      <c r="I21">
        <v>268624</v>
      </c>
      <c r="J21">
        <v>6356</v>
      </c>
      <c r="K21">
        <v>5847563</v>
      </c>
      <c r="L21">
        <v>160225</v>
      </c>
      <c r="M21">
        <v>18723031</v>
      </c>
      <c r="N21">
        <v>4117</v>
      </c>
      <c r="O21">
        <v>1050249</v>
      </c>
      <c r="P21">
        <v>11332</v>
      </c>
      <c r="Q21">
        <v>326546</v>
      </c>
      <c r="R21">
        <v>2567</v>
      </c>
      <c r="S21">
        <v>480777</v>
      </c>
      <c r="T21">
        <v>6199</v>
      </c>
      <c r="U21">
        <v>124290</v>
      </c>
      <c r="V21">
        <v>4578</v>
      </c>
      <c r="W21">
        <v>3398</v>
      </c>
      <c r="X21">
        <v>151</v>
      </c>
    </row>
    <row r="22" spans="1:24">
      <c r="A22" t="s">
        <v>29</v>
      </c>
      <c r="B22">
        <v>160389</v>
      </c>
      <c r="C22">
        <v>526049</v>
      </c>
      <c r="D22">
        <v>86834</v>
      </c>
      <c r="E22">
        <v>5499</v>
      </c>
      <c r="F22">
        <v>147</v>
      </c>
      <c r="G22">
        <v>158299</v>
      </c>
      <c r="H22">
        <v>27660</v>
      </c>
      <c r="I22">
        <v>277906</v>
      </c>
      <c r="J22">
        <v>8924</v>
      </c>
      <c r="K22">
        <v>4933110</v>
      </c>
      <c r="L22">
        <v>118526</v>
      </c>
      <c r="M22">
        <v>8648862</v>
      </c>
      <c r="N22">
        <v>1238</v>
      </c>
      <c r="O22">
        <v>400244</v>
      </c>
      <c r="P22">
        <v>5950</v>
      </c>
      <c r="Q22">
        <v>47283</v>
      </c>
      <c r="R22">
        <v>876</v>
      </c>
      <c r="S22">
        <v>223002</v>
      </c>
      <c r="T22">
        <v>7058</v>
      </c>
      <c r="U22">
        <v>20663</v>
      </c>
      <c r="V22">
        <v>1168</v>
      </c>
      <c r="W22">
        <v>1533</v>
      </c>
      <c r="X22">
        <v>109</v>
      </c>
    </row>
    <row r="23" spans="1:24">
      <c r="A23" t="s">
        <v>33</v>
      </c>
      <c r="B23">
        <v>57425</v>
      </c>
      <c r="C23">
        <v>188570</v>
      </c>
      <c r="D23">
        <v>39674</v>
      </c>
      <c r="E23">
        <v>44</v>
      </c>
      <c r="F23">
        <v>14</v>
      </c>
      <c r="G23">
        <v>34781</v>
      </c>
      <c r="H23">
        <v>8219</v>
      </c>
      <c r="I23">
        <v>60619</v>
      </c>
      <c r="J23">
        <v>1562</v>
      </c>
      <c r="K23">
        <v>1748835</v>
      </c>
      <c r="L23">
        <v>41684</v>
      </c>
      <c r="M23">
        <v>261521</v>
      </c>
      <c r="N23">
        <v>344</v>
      </c>
      <c r="O23">
        <v>53981</v>
      </c>
      <c r="P23">
        <v>3067</v>
      </c>
      <c r="Q23">
        <v>7045</v>
      </c>
      <c r="R23">
        <v>182</v>
      </c>
      <c r="S23">
        <v>30527</v>
      </c>
      <c r="T23">
        <v>926</v>
      </c>
      <c r="U23">
        <v>2045</v>
      </c>
      <c r="V23">
        <v>142</v>
      </c>
      <c r="W23">
        <v>107</v>
      </c>
      <c r="X23">
        <v>7</v>
      </c>
    </row>
    <row r="24" spans="1:24">
      <c r="A24" t="s">
        <v>31</v>
      </c>
      <c r="B24">
        <v>148470</v>
      </c>
      <c r="C24">
        <v>518870</v>
      </c>
      <c r="D24">
        <v>102199</v>
      </c>
      <c r="E24">
        <v>5287</v>
      </c>
      <c r="F24">
        <v>206</v>
      </c>
      <c r="G24">
        <v>105143</v>
      </c>
      <c r="H24">
        <v>24999</v>
      </c>
      <c r="I24">
        <v>74128</v>
      </c>
      <c r="J24">
        <v>3422</v>
      </c>
      <c r="K24">
        <v>4098549</v>
      </c>
      <c r="L24">
        <v>96960</v>
      </c>
      <c r="M24">
        <v>1081350</v>
      </c>
      <c r="N24">
        <v>2063</v>
      </c>
      <c r="O24">
        <v>75339</v>
      </c>
      <c r="P24">
        <v>2715</v>
      </c>
      <c r="Q24">
        <v>32009</v>
      </c>
      <c r="R24">
        <v>2114</v>
      </c>
      <c r="S24">
        <v>64526</v>
      </c>
      <c r="T24">
        <v>2072</v>
      </c>
      <c r="U24">
        <v>5059</v>
      </c>
      <c r="V24">
        <v>315</v>
      </c>
      <c r="W24">
        <v>383</v>
      </c>
      <c r="X24">
        <v>21</v>
      </c>
    </row>
    <row r="25" spans="1:24">
      <c r="A25" t="s">
        <v>30</v>
      </c>
      <c r="B25">
        <v>168779</v>
      </c>
      <c r="C25">
        <v>580487</v>
      </c>
      <c r="D25">
        <v>104927</v>
      </c>
      <c r="E25">
        <v>910</v>
      </c>
      <c r="F25">
        <v>71</v>
      </c>
      <c r="G25">
        <v>152376</v>
      </c>
      <c r="H25">
        <v>32826</v>
      </c>
      <c r="I25">
        <v>141951</v>
      </c>
      <c r="J25">
        <v>7156</v>
      </c>
      <c r="K25">
        <v>4482131</v>
      </c>
      <c r="L25">
        <v>118992</v>
      </c>
      <c r="M25">
        <v>612999</v>
      </c>
      <c r="N25">
        <v>1850</v>
      </c>
      <c r="O25">
        <v>259320</v>
      </c>
      <c r="P25">
        <v>7874</v>
      </c>
      <c r="Q25">
        <v>39542</v>
      </c>
      <c r="R25">
        <v>961</v>
      </c>
      <c r="S25">
        <v>176065</v>
      </c>
      <c r="T25">
        <v>6699</v>
      </c>
      <c r="U25">
        <v>6808</v>
      </c>
      <c r="V25">
        <v>453</v>
      </c>
      <c r="W25">
        <v>617</v>
      </c>
      <c r="X25">
        <v>36</v>
      </c>
    </row>
    <row r="26" spans="1:24">
      <c r="A26" t="s">
        <v>35</v>
      </c>
      <c r="B26">
        <v>41655</v>
      </c>
      <c r="C26">
        <v>119320</v>
      </c>
      <c r="D26">
        <v>28455</v>
      </c>
      <c r="E26">
        <v>11</v>
      </c>
      <c r="F26">
        <v>4</v>
      </c>
      <c r="G26">
        <v>19146</v>
      </c>
      <c r="H26">
        <v>4910</v>
      </c>
      <c r="I26">
        <v>38494</v>
      </c>
      <c r="J26">
        <v>934</v>
      </c>
      <c r="K26">
        <v>1172975</v>
      </c>
      <c r="L26">
        <v>27540</v>
      </c>
      <c r="M26">
        <v>475136</v>
      </c>
      <c r="N26">
        <v>111</v>
      </c>
      <c r="O26">
        <v>76208</v>
      </c>
      <c r="P26">
        <v>2069</v>
      </c>
      <c r="Q26">
        <v>7237</v>
      </c>
      <c r="R26">
        <v>335</v>
      </c>
      <c r="S26">
        <v>42311</v>
      </c>
      <c r="T26">
        <v>211</v>
      </c>
      <c r="U26">
        <v>3692</v>
      </c>
      <c r="V26">
        <v>131</v>
      </c>
      <c r="W26">
        <v>23</v>
      </c>
      <c r="X26">
        <v>5</v>
      </c>
    </row>
    <row r="27" spans="1:24">
      <c r="A27" t="s">
        <v>32</v>
      </c>
      <c r="B27">
        <v>187171</v>
      </c>
      <c r="C27">
        <v>533693</v>
      </c>
      <c r="D27">
        <v>122861</v>
      </c>
      <c r="E27">
        <v>230</v>
      </c>
      <c r="F27">
        <v>19</v>
      </c>
      <c r="G27">
        <v>140313</v>
      </c>
      <c r="H27">
        <v>37602</v>
      </c>
      <c r="I27">
        <v>125578</v>
      </c>
      <c r="J27">
        <v>4246</v>
      </c>
      <c r="K27">
        <v>4803714</v>
      </c>
      <c r="L27">
        <v>112483</v>
      </c>
      <c r="M27">
        <v>2283466</v>
      </c>
      <c r="N27">
        <v>1691</v>
      </c>
      <c r="O27">
        <v>1303926</v>
      </c>
      <c r="P27">
        <v>6611</v>
      </c>
      <c r="Q27">
        <v>33094</v>
      </c>
      <c r="R27">
        <v>1286</v>
      </c>
      <c r="S27">
        <v>61888</v>
      </c>
      <c r="T27">
        <v>1443</v>
      </c>
      <c r="U27">
        <v>10110</v>
      </c>
      <c r="V27">
        <v>756</v>
      </c>
      <c r="W27">
        <v>530</v>
      </c>
      <c r="X27">
        <v>43</v>
      </c>
    </row>
    <row r="28" spans="1:24">
      <c r="A28" t="s">
        <v>44</v>
      </c>
      <c r="B28">
        <v>91616</v>
      </c>
      <c r="C28">
        <v>153573</v>
      </c>
      <c r="D28">
        <v>31459</v>
      </c>
      <c r="E28">
        <v>750</v>
      </c>
      <c r="F28">
        <v>60</v>
      </c>
      <c r="G28">
        <v>36133</v>
      </c>
      <c r="H28">
        <v>7564</v>
      </c>
      <c r="I28">
        <v>83965</v>
      </c>
      <c r="J28">
        <v>3618</v>
      </c>
      <c r="K28">
        <v>3088075</v>
      </c>
      <c r="L28">
        <v>79735</v>
      </c>
      <c r="M28">
        <v>80278</v>
      </c>
      <c r="N28">
        <v>1210</v>
      </c>
      <c r="O28">
        <v>100819</v>
      </c>
      <c r="P28">
        <v>5082</v>
      </c>
      <c r="Q28">
        <v>28486</v>
      </c>
      <c r="R28">
        <v>1149</v>
      </c>
      <c r="S28">
        <v>126732</v>
      </c>
      <c r="T28">
        <v>1973</v>
      </c>
      <c r="U28">
        <v>6454</v>
      </c>
      <c r="V28">
        <v>402</v>
      </c>
      <c r="W28">
        <v>98</v>
      </c>
      <c r="X28">
        <v>13</v>
      </c>
    </row>
    <row r="29" spans="1:24">
      <c r="A29" t="s">
        <v>38</v>
      </c>
      <c r="B29">
        <v>104739</v>
      </c>
      <c r="C29">
        <v>313007</v>
      </c>
      <c r="D29">
        <v>52890</v>
      </c>
      <c r="E29">
        <v>40222</v>
      </c>
      <c r="F29">
        <v>1182</v>
      </c>
      <c r="G29">
        <v>49045</v>
      </c>
      <c r="H29">
        <v>8221</v>
      </c>
      <c r="I29">
        <v>141015</v>
      </c>
      <c r="J29">
        <v>4025</v>
      </c>
      <c r="K29">
        <v>3710773</v>
      </c>
      <c r="L29">
        <v>76222</v>
      </c>
      <c r="M29">
        <v>1690437</v>
      </c>
      <c r="N29">
        <v>2095</v>
      </c>
      <c r="O29">
        <v>1180410</v>
      </c>
      <c r="P29">
        <v>4540</v>
      </c>
      <c r="Q29">
        <v>170968</v>
      </c>
      <c r="R29">
        <v>2416</v>
      </c>
      <c r="S29">
        <v>304756</v>
      </c>
      <c r="T29">
        <v>2301</v>
      </c>
      <c r="U29">
        <v>25669</v>
      </c>
      <c r="V29">
        <v>1128</v>
      </c>
      <c r="W29">
        <v>171</v>
      </c>
      <c r="X29">
        <v>35</v>
      </c>
    </row>
    <row r="30" spans="1:24">
      <c r="A30" t="s">
        <v>46</v>
      </c>
      <c r="B30">
        <v>71009</v>
      </c>
      <c r="C30">
        <v>153627</v>
      </c>
      <c r="D30">
        <v>30569</v>
      </c>
      <c r="E30">
        <v>12</v>
      </c>
      <c r="F30">
        <v>1</v>
      </c>
      <c r="G30">
        <v>78433</v>
      </c>
      <c r="H30">
        <v>14969</v>
      </c>
      <c r="I30">
        <v>110751</v>
      </c>
      <c r="J30">
        <v>3636</v>
      </c>
      <c r="K30">
        <v>2312541</v>
      </c>
      <c r="L30">
        <v>53224</v>
      </c>
      <c r="M30">
        <v>19031</v>
      </c>
      <c r="N30">
        <v>523</v>
      </c>
      <c r="O30">
        <v>303332</v>
      </c>
      <c r="P30">
        <v>3190</v>
      </c>
      <c r="Q30">
        <v>11705</v>
      </c>
      <c r="R30">
        <v>450</v>
      </c>
      <c r="S30">
        <v>11849</v>
      </c>
      <c r="T30">
        <v>309</v>
      </c>
      <c r="U30">
        <v>5971</v>
      </c>
      <c r="V30">
        <v>373</v>
      </c>
      <c r="W30">
        <v>140</v>
      </c>
      <c r="X30">
        <v>7</v>
      </c>
    </row>
    <row r="31" spans="1:24">
      <c r="A31" t="s">
        <v>36</v>
      </c>
      <c r="B31">
        <v>26080</v>
      </c>
      <c r="C31">
        <v>47109</v>
      </c>
      <c r="D31">
        <v>6455</v>
      </c>
      <c r="E31">
        <v>909</v>
      </c>
      <c r="F31">
        <v>7</v>
      </c>
      <c r="G31">
        <v>21731</v>
      </c>
      <c r="H31">
        <v>2817</v>
      </c>
      <c r="I31">
        <v>20814</v>
      </c>
      <c r="J31">
        <v>912</v>
      </c>
      <c r="K31">
        <v>1554485</v>
      </c>
      <c r="L31">
        <v>21870</v>
      </c>
      <c r="M31">
        <v>24950</v>
      </c>
      <c r="N31">
        <v>160</v>
      </c>
      <c r="O31">
        <v>57436</v>
      </c>
      <c r="P31">
        <v>902</v>
      </c>
      <c r="Q31">
        <v>18466</v>
      </c>
      <c r="R31">
        <v>175</v>
      </c>
      <c r="S31">
        <v>23449</v>
      </c>
      <c r="T31">
        <v>217</v>
      </c>
      <c r="U31">
        <v>4599</v>
      </c>
      <c r="V31">
        <v>207</v>
      </c>
      <c r="W31">
        <v>51</v>
      </c>
      <c r="X31">
        <v>3</v>
      </c>
    </row>
    <row r="32" spans="1:24">
      <c r="A32" t="s">
        <v>42</v>
      </c>
      <c r="B32">
        <v>103658</v>
      </c>
      <c r="C32">
        <v>351358</v>
      </c>
      <c r="D32">
        <v>64225</v>
      </c>
      <c r="E32">
        <v>8966</v>
      </c>
      <c r="F32">
        <v>284</v>
      </c>
      <c r="G32">
        <v>72135</v>
      </c>
      <c r="H32">
        <v>14444</v>
      </c>
      <c r="I32">
        <v>131727</v>
      </c>
      <c r="J32">
        <v>3705</v>
      </c>
      <c r="K32">
        <v>3493050</v>
      </c>
      <c r="L32">
        <v>74992</v>
      </c>
      <c r="M32">
        <v>799519</v>
      </c>
      <c r="N32">
        <v>2053</v>
      </c>
      <c r="O32">
        <v>434698</v>
      </c>
      <c r="P32">
        <v>4558</v>
      </c>
      <c r="Q32">
        <v>90287</v>
      </c>
      <c r="R32">
        <v>3597</v>
      </c>
      <c r="S32">
        <v>134297</v>
      </c>
      <c r="T32">
        <v>2743</v>
      </c>
      <c r="U32">
        <v>12377</v>
      </c>
      <c r="V32">
        <v>484</v>
      </c>
      <c r="W32">
        <v>477</v>
      </c>
      <c r="X32">
        <v>24</v>
      </c>
    </row>
    <row r="33" spans="1:24">
      <c r="A33" t="s">
        <v>47</v>
      </c>
      <c r="B33">
        <v>29333</v>
      </c>
      <c r="C33">
        <v>88529</v>
      </c>
      <c r="D33">
        <v>20048</v>
      </c>
      <c r="E33">
        <v>0</v>
      </c>
      <c r="F33">
        <v>0</v>
      </c>
      <c r="G33">
        <v>17636</v>
      </c>
      <c r="H33">
        <v>4413</v>
      </c>
      <c r="I33">
        <v>39138</v>
      </c>
      <c r="J33">
        <v>1724</v>
      </c>
      <c r="K33">
        <v>913687</v>
      </c>
      <c r="L33">
        <v>21796</v>
      </c>
      <c r="M33">
        <v>119125</v>
      </c>
      <c r="N33">
        <v>135</v>
      </c>
      <c r="O33">
        <v>16639</v>
      </c>
      <c r="P33">
        <v>737</v>
      </c>
      <c r="Q33">
        <v>2922</v>
      </c>
      <c r="R33">
        <v>119</v>
      </c>
      <c r="S33">
        <v>4458</v>
      </c>
      <c r="T33">
        <v>158</v>
      </c>
      <c r="U33">
        <v>2566</v>
      </c>
      <c r="V33">
        <v>162</v>
      </c>
      <c r="W33">
        <v>57</v>
      </c>
      <c r="X33">
        <v>6</v>
      </c>
    </row>
    <row r="34" spans="1:24">
      <c r="A34" t="s">
        <v>43</v>
      </c>
      <c r="B34">
        <v>132176</v>
      </c>
      <c r="C34">
        <v>393513</v>
      </c>
      <c r="D34">
        <v>86203</v>
      </c>
      <c r="E34">
        <v>771</v>
      </c>
      <c r="F34">
        <v>88</v>
      </c>
      <c r="G34">
        <v>76421</v>
      </c>
      <c r="H34">
        <v>19987</v>
      </c>
      <c r="I34">
        <v>135266</v>
      </c>
      <c r="J34">
        <v>4512</v>
      </c>
      <c r="K34">
        <v>3170623</v>
      </c>
      <c r="L34">
        <v>91044</v>
      </c>
      <c r="M34">
        <v>241317</v>
      </c>
      <c r="N34">
        <v>1355</v>
      </c>
      <c r="O34">
        <v>1008929</v>
      </c>
      <c r="P34">
        <v>11271</v>
      </c>
      <c r="Q34">
        <v>78905</v>
      </c>
      <c r="R34">
        <v>2240</v>
      </c>
      <c r="S34">
        <v>204572</v>
      </c>
      <c r="T34">
        <v>4047</v>
      </c>
      <c r="U34">
        <v>6167</v>
      </c>
      <c r="V34">
        <v>385</v>
      </c>
      <c r="W34">
        <v>486</v>
      </c>
      <c r="X34">
        <v>72</v>
      </c>
    </row>
    <row r="35" spans="1:24">
      <c r="A35" t="s">
        <v>40</v>
      </c>
      <c r="B35">
        <v>41657</v>
      </c>
      <c r="C35">
        <v>49217</v>
      </c>
      <c r="D35">
        <v>5857</v>
      </c>
      <c r="E35">
        <v>6712</v>
      </c>
      <c r="F35">
        <v>81</v>
      </c>
      <c r="G35">
        <v>14232</v>
      </c>
      <c r="H35">
        <v>1773</v>
      </c>
      <c r="I35">
        <v>67456</v>
      </c>
      <c r="J35">
        <v>1087</v>
      </c>
      <c r="K35">
        <v>1413524</v>
      </c>
      <c r="L35">
        <v>37759</v>
      </c>
      <c r="M35">
        <v>193773</v>
      </c>
      <c r="N35">
        <v>101</v>
      </c>
      <c r="O35">
        <v>57170</v>
      </c>
      <c r="P35">
        <v>1304</v>
      </c>
      <c r="Q35">
        <v>3878</v>
      </c>
      <c r="R35">
        <v>74</v>
      </c>
      <c r="S35">
        <v>12432</v>
      </c>
      <c r="T35">
        <v>124</v>
      </c>
      <c r="U35">
        <v>10271</v>
      </c>
      <c r="V35">
        <v>408</v>
      </c>
      <c r="W35">
        <v>381</v>
      </c>
      <c r="X35">
        <v>27</v>
      </c>
    </row>
    <row r="36" spans="1:24">
      <c r="A36" t="s">
        <v>45</v>
      </c>
      <c r="B36">
        <v>110924</v>
      </c>
      <c r="C36">
        <v>286793</v>
      </c>
      <c r="D36">
        <v>55949</v>
      </c>
      <c r="E36">
        <v>4823</v>
      </c>
      <c r="F36">
        <v>209</v>
      </c>
      <c r="G36">
        <v>97783</v>
      </c>
      <c r="H36">
        <v>18729</v>
      </c>
      <c r="I36">
        <v>88738</v>
      </c>
      <c r="J36">
        <v>3928</v>
      </c>
      <c r="K36">
        <v>2841246</v>
      </c>
      <c r="L36">
        <v>81568</v>
      </c>
      <c r="M36">
        <v>200870</v>
      </c>
      <c r="N36">
        <v>616</v>
      </c>
      <c r="O36">
        <v>179794</v>
      </c>
      <c r="P36">
        <v>2433</v>
      </c>
      <c r="Q36">
        <v>14183</v>
      </c>
      <c r="R36">
        <v>423</v>
      </c>
      <c r="S36">
        <v>34930</v>
      </c>
      <c r="T36">
        <v>772</v>
      </c>
      <c r="U36">
        <v>7858</v>
      </c>
      <c r="V36">
        <v>480</v>
      </c>
      <c r="W36">
        <v>177</v>
      </c>
      <c r="X36">
        <v>19</v>
      </c>
    </row>
    <row r="37" spans="1:24">
      <c r="A37" t="s">
        <v>41</v>
      </c>
      <c r="B37">
        <v>34236</v>
      </c>
      <c r="C37">
        <v>56514</v>
      </c>
      <c r="D37">
        <v>9434</v>
      </c>
      <c r="E37">
        <v>27</v>
      </c>
      <c r="F37">
        <v>4</v>
      </c>
      <c r="G37">
        <v>15840</v>
      </c>
      <c r="H37">
        <v>2688</v>
      </c>
      <c r="I37">
        <v>109849</v>
      </c>
      <c r="J37">
        <v>1178</v>
      </c>
      <c r="K37">
        <v>1230472</v>
      </c>
      <c r="L37">
        <v>29864</v>
      </c>
      <c r="M37">
        <v>13796</v>
      </c>
      <c r="N37">
        <v>212</v>
      </c>
      <c r="O37">
        <v>607381</v>
      </c>
      <c r="P37">
        <v>909</v>
      </c>
      <c r="Q37">
        <v>8973</v>
      </c>
      <c r="R37">
        <v>127</v>
      </c>
      <c r="S37">
        <v>26728</v>
      </c>
      <c r="T37">
        <v>333</v>
      </c>
      <c r="U37">
        <v>8513</v>
      </c>
      <c r="V37">
        <v>409</v>
      </c>
      <c r="W37">
        <v>416</v>
      </c>
      <c r="X37">
        <v>16</v>
      </c>
    </row>
    <row r="38" spans="1:24">
      <c r="A38" t="s">
        <v>37</v>
      </c>
      <c r="B38">
        <v>31567</v>
      </c>
      <c r="C38">
        <v>58846</v>
      </c>
      <c r="D38">
        <v>8536</v>
      </c>
      <c r="E38">
        <v>1733</v>
      </c>
      <c r="F38">
        <v>40</v>
      </c>
      <c r="G38">
        <v>17487</v>
      </c>
      <c r="H38">
        <v>3067</v>
      </c>
      <c r="I38">
        <v>43292</v>
      </c>
      <c r="J38">
        <v>1399</v>
      </c>
      <c r="K38">
        <v>1477591</v>
      </c>
      <c r="L38">
        <v>27513</v>
      </c>
      <c r="M38">
        <v>350324</v>
      </c>
      <c r="N38">
        <v>190</v>
      </c>
      <c r="O38">
        <v>59015</v>
      </c>
      <c r="P38">
        <v>468</v>
      </c>
      <c r="Q38">
        <v>5293</v>
      </c>
      <c r="R38">
        <v>79</v>
      </c>
      <c r="S38">
        <v>26722</v>
      </c>
      <c r="T38">
        <v>299</v>
      </c>
      <c r="U38">
        <v>10249</v>
      </c>
      <c r="V38">
        <v>453</v>
      </c>
      <c r="W38">
        <v>133</v>
      </c>
      <c r="X38">
        <v>8</v>
      </c>
    </row>
    <row r="39" spans="1:24">
      <c r="A39" t="s">
        <v>39</v>
      </c>
      <c r="B39">
        <v>108184</v>
      </c>
      <c r="C39">
        <v>184124</v>
      </c>
      <c r="D39">
        <v>29367</v>
      </c>
      <c r="E39">
        <v>8175</v>
      </c>
      <c r="F39">
        <v>255</v>
      </c>
      <c r="G39">
        <v>69128</v>
      </c>
      <c r="H39">
        <v>13166</v>
      </c>
      <c r="I39">
        <v>187256</v>
      </c>
      <c r="J39">
        <v>3549</v>
      </c>
      <c r="K39">
        <v>4630523</v>
      </c>
      <c r="L39">
        <v>94573</v>
      </c>
      <c r="M39">
        <v>310004</v>
      </c>
      <c r="N39">
        <v>1321</v>
      </c>
      <c r="O39">
        <v>284863</v>
      </c>
      <c r="P39">
        <v>4703</v>
      </c>
      <c r="Q39">
        <v>24914</v>
      </c>
      <c r="R39">
        <v>585</v>
      </c>
      <c r="S39">
        <v>63794</v>
      </c>
      <c r="T39">
        <v>1386</v>
      </c>
      <c r="U39">
        <v>19771</v>
      </c>
      <c r="V39">
        <v>936</v>
      </c>
      <c r="W39">
        <v>332</v>
      </c>
      <c r="X39">
        <v>30</v>
      </c>
    </row>
    <row r="40" spans="1:24">
      <c r="A40" t="s">
        <v>54</v>
      </c>
      <c r="B40">
        <v>79182</v>
      </c>
      <c r="C40">
        <v>53557</v>
      </c>
      <c r="D40">
        <v>6793</v>
      </c>
      <c r="E40">
        <v>4745</v>
      </c>
      <c r="F40">
        <v>156</v>
      </c>
      <c r="G40">
        <v>16287</v>
      </c>
      <c r="H40">
        <v>2032</v>
      </c>
      <c r="I40">
        <v>77949</v>
      </c>
      <c r="J40">
        <v>3572</v>
      </c>
      <c r="K40">
        <v>3923860</v>
      </c>
      <c r="L40">
        <v>75260</v>
      </c>
      <c r="M40">
        <v>419145</v>
      </c>
      <c r="N40">
        <v>273</v>
      </c>
      <c r="O40">
        <v>1450996</v>
      </c>
      <c r="P40">
        <v>3318</v>
      </c>
      <c r="Q40">
        <v>7023</v>
      </c>
      <c r="R40">
        <v>194</v>
      </c>
      <c r="S40">
        <v>69018</v>
      </c>
      <c r="T40">
        <v>1022</v>
      </c>
      <c r="U40">
        <v>5335</v>
      </c>
      <c r="V40">
        <v>300</v>
      </c>
      <c r="W40">
        <v>419</v>
      </c>
      <c r="X40">
        <v>30</v>
      </c>
    </row>
    <row r="41" spans="1:24">
      <c r="A41" t="s">
        <v>48</v>
      </c>
      <c r="B41">
        <v>74008</v>
      </c>
      <c r="C41">
        <v>185918</v>
      </c>
      <c r="D41">
        <v>17013</v>
      </c>
      <c r="E41">
        <v>54367</v>
      </c>
      <c r="F41">
        <v>1219</v>
      </c>
      <c r="G41">
        <v>51895</v>
      </c>
      <c r="H41">
        <v>5577</v>
      </c>
      <c r="I41">
        <v>282671</v>
      </c>
      <c r="J41">
        <v>13404</v>
      </c>
      <c r="K41">
        <v>2822485</v>
      </c>
      <c r="L41">
        <v>62737</v>
      </c>
      <c r="M41">
        <v>1478672</v>
      </c>
      <c r="N41">
        <v>787</v>
      </c>
      <c r="O41">
        <v>3119685</v>
      </c>
      <c r="P41">
        <v>2060</v>
      </c>
      <c r="Q41">
        <v>6191</v>
      </c>
      <c r="R41">
        <v>181</v>
      </c>
      <c r="S41">
        <v>38600</v>
      </c>
      <c r="T41">
        <v>660</v>
      </c>
      <c r="U41">
        <v>7831</v>
      </c>
      <c r="V41">
        <v>553</v>
      </c>
      <c r="W41">
        <v>514</v>
      </c>
      <c r="X41">
        <v>62</v>
      </c>
    </row>
    <row r="42" spans="1:24">
      <c r="A42" t="s">
        <v>52</v>
      </c>
      <c r="B42">
        <v>48906</v>
      </c>
      <c r="C42">
        <v>63161</v>
      </c>
      <c r="D42">
        <v>9955</v>
      </c>
      <c r="E42">
        <v>64</v>
      </c>
      <c r="F42">
        <v>6</v>
      </c>
      <c r="G42">
        <v>9832</v>
      </c>
      <c r="H42">
        <v>1623</v>
      </c>
      <c r="I42">
        <v>63373</v>
      </c>
      <c r="J42">
        <v>5213</v>
      </c>
      <c r="K42">
        <v>2086587</v>
      </c>
      <c r="L42">
        <v>45917</v>
      </c>
      <c r="M42">
        <v>51413</v>
      </c>
      <c r="N42">
        <v>237</v>
      </c>
      <c r="O42">
        <v>102070</v>
      </c>
      <c r="P42">
        <v>1305</v>
      </c>
      <c r="Q42">
        <v>2283</v>
      </c>
      <c r="R42">
        <v>85</v>
      </c>
      <c r="S42">
        <v>37189</v>
      </c>
      <c r="T42">
        <v>323</v>
      </c>
      <c r="U42">
        <v>2939</v>
      </c>
      <c r="V42">
        <v>297</v>
      </c>
      <c r="W42">
        <v>131</v>
      </c>
      <c r="X42">
        <v>13</v>
      </c>
    </row>
    <row r="43" spans="1:24">
      <c r="A43" t="s">
        <v>53</v>
      </c>
      <c r="B43">
        <v>44731</v>
      </c>
      <c r="C43">
        <v>59588</v>
      </c>
      <c r="D43">
        <v>6289</v>
      </c>
      <c r="E43">
        <v>250</v>
      </c>
      <c r="F43">
        <v>18</v>
      </c>
      <c r="G43">
        <v>7564</v>
      </c>
      <c r="H43">
        <v>832</v>
      </c>
      <c r="I43">
        <v>17947</v>
      </c>
      <c r="J43">
        <v>251</v>
      </c>
      <c r="K43">
        <v>2160896</v>
      </c>
      <c r="L43">
        <v>43505</v>
      </c>
      <c r="M43">
        <v>111947</v>
      </c>
      <c r="N43">
        <v>190</v>
      </c>
      <c r="O43">
        <v>143450</v>
      </c>
      <c r="P43">
        <v>858</v>
      </c>
      <c r="Q43">
        <v>2298</v>
      </c>
      <c r="R43">
        <v>72</v>
      </c>
      <c r="S43">
        <v>38905</v>
      </c>
      <c r="T43">
        <v>266</v>
      </c>
      <c r="U43">
        <v>1792</v>
      </c>
      <c r="V43">
        <v>98</v>
      </c>
      <c r="W43">
        <v>407</v>
      </c>
      <c r="X43">
        <v>11</v>
      </c>
    </row>
    <row r="44" spans="1:24">
      <c r="A44" t="s">
        <v>51</v>
      </c>
      <c r="B44">
        <v>28006</v>
      </c>
      <c r="C44">
        <v>46787</v>
      </c>
      <c r="D44">
        <v>4347</v>
      </c>
      <c r="E44">
        <v>425</v>
      </c>
      <c r="F44">
        <v>24</v>
      </c>
      <c r="G44">
        <v>11000</v>
      </c>
      <c r="H44">
        <v>1065</v>
      </c>
      <c r="I44">
        <v>37513</v>
      </c>
      <c r="J44">
        <v>830</v>
      </c>
      <c r="K44">
        <v>1293396</v>
      </c>
      <c r="L44">
        <v>25245</v>
      </c>
      <c r="M44">
        <v>80378</v>
      </c>
      <c r="N44">
        <v>186</v>
      </c>
      <c r="O44">
        <v>166711</v>
      </c>
      <c r="P44">
        <v>760</v>
      </c>
      <c r="Q44">
        <v>1952</v>
      </c>
      <c r="R44">
        <v>60</v>
      </c>
      <c r="S44">
        <v>4563</v>
      </c>
      <c r="T44">
        <v>78</v>
      </c>
      <c r="U44">
        <v>1637</v>
      </c>
      <c r="V44">
        <v>67</v>
      </c>
      <c r="W44">
        <v>173</v>
      </c>
      <c r="X44">
        <v>4</v>
      </c>
    </row>
    <row r="45" spans="1:24">
      <c r="A45" t="s">
        <v>55</v>
      </c>
      <c r="B45">
        <v>23205</v>
      </c>
      <c r="C45">
        <v>89506</v>
      </c>
      <c r="D45">
        <v>8344</v>
      </c>
      <c r="E45">
        <v>4</v>
      </c>
      <c r="F45">
        <v>1</v>
      </c>
      <c r="G45">
        <v>45158</v>
      </c>
      <c r="H45">
        <v>5099</v>
      </c>
      <c r="I45">
        <v>49016</v>
      </c>
      <c r="J45">
        <v>9156</v>
      </c>
      <c r="K45">
        <v>885219</v>
      </c>
      <c r="L45">
        <v>20358</v>
      </c>
      <c r="M45">
        <v>3490</v>
      </c>
      <c r="N45">
        <v>151</v>
      </c>
      <c r="O45">
        <v>39055</v>
      </c>
      <c r="P45">
        <v>496</v>
      </c>
      <c r="Q45">
        <v>936</v>
      </c>
      <c r="R45">
        <v>24</v>
      </c>
      <c r="S45">
        <v>4276</v>
      </c>
      <c r="T45">
        <v>105</v>
      </c>
      <c r="U45">
        <v>2943</v>
      </c>
      <c r="V45">
        <v>276</v>
      </c>
      <c r="W45">
        <v>176</v>
      </c>
      <c r="X45">
        <v>16</v>
      </c>
    </row>
    <row r="46" spans="1:24">
      <c r="A46" t="s">
        <v>50</v>
      </c>
      <c r="B46">
        <v>52692</v>
      </c>
      <c r="C46">
        <v>155387</v>
      </c>
      <c r="D46">
        <v>15697</v>
      </c>
      <c r="E46">
        <v>2684</v>
      </c>
      <c r="F46">
        <v>58</v>
      </c>
      <c r="G46">
        <v>16436</v>
      </c>
      <c r="H46">
        <v>1680</v>
      </c>
      <c r="I46">
        <v>149443</v>
      </c>
      <c r="J46">
        <v>2415</v>
      </c>
      <c r="K46">
        <v>1662785</v>
      </c>
      <c r="L46">
        <v>44348</v>
      </c>
      <c r="M46">
        <v>2504276</v>
      </c>
      <c r="N46">
        <v>274</v>
      </c>
      <c r="O46">
        <v>993035</v>
      </c>
      <c r="P46">
        <v>1604</v>
      </c>
      <c r="Q46">
        <v>1505</v>
      </c>
      <c r="R46">
        <v>65</v>
      </c>
      <c r="S46">
        <v>22440</v>
      </c>
      <c r="T46">
        <v>305</v>
      </c>
      <c r="U46">
        <v>6230</v>
      </c>
      <c r="V46">
        <v>241</v>
      </c>
      <c r="W46">
        <v>638</v>
      </c>
      <c r="X46">
        <v>22</v>
      </c>
    </row>
    <row r="47" spans="1:24">
      <c r="A47" t="s">
        <v>49</v>
      </c>
      <c r="B47">
        <v>36859</v>
      </c>
      <c r="C47">
        <v>34094</v>
      </c>
      <c r="D47">
        <v>3304</v>
      </c>
      <c r="E47">
        <v>24541</v>
      </c>
      <c r="F47">
        <v>459</v>
      </c>
      <c r="G47">
        <v>6186</v>
      </c>
      <c r="H47">
        <v>540</v>
      </c>
      <c r="I47">
        <v>92287</v>
      </c>
      <c r="J47">
        <v>2458</v>
      </c>
      <c r="K47">
        <v>2039587</v>
      </c>
      <c r="L47">
        <v>35295</v>
      </c>
      <c r="M47">
        <v>1859768</v>
      </c>
      <c r="N47">
        <v>160</v>
      </c>
      <c r="O47">
        <v>497309</v>
      </c>
      <c r="P47">
        <v>784</v>
      </c>
      <c r="Q47">
        <v>1252</v>
      </c>
      <c r="R47">
        <v>39</v>
      </c>
      <c r="S47">
        <v>14797</v>
      </c>
      <c r="T47">
        <v>230</v>
      </c>
      <c r="U47">
        <v>1174</v>
      </c>
      <c r="V47">
        <v>48</v>
      </c>
      <c r="W47">
        <v>101</v>
      </c>
      <c r="X47">
        <v>6</v>
      </c>
    </row>
    <row r="48" spans="1:24">
      <c r="A48" t="s">
        <v>59</v>
      </c>
      <c r="B48">
        <v>40276</v>
      </c>
      <c r="C48">
        <v>32261</v>
      </c>
      <c r="D48">
        <v>2320</v>
      </c>
      <c r="E48">
        <v>211</v>
      </c>
      <c r="F48">
        <v>10</v>
      </c>
      <c r="G48">
        <v>11540</v>
      </c>
      <c r="H48">
        <v>922</v>
      </c>
      <c r="I48">
        <v>218013</v>
      </c>
      <c r="J48">
        <v>3120</v>
      </c>
      <c r="K48">
        <v>1816530</v>
      </c>
      <c r="L48">
        <v>37016</v>
      </c>
      <c r="M48">
        <v>1502231</v>
      </c>
      <c r="N48">
        <v>297</v>
      </c>
      <c r="O48">
        <v>481005</v>
      </c>
      <c r="P48">
        <v>1953</v>
      </c>
      <c r="Q48">
        <v>9789</v>
      </c>
      <c r="R48">
        <v>213</v>
      </c>
      <c r="S48">
        <v>215042</v>
      </c>
      <c r="T48">
        <v>940</v>
      </c>
      <c r="U48">
        <v>11348</v>
      </c>
      <c r="V48">
        <v>400</v>
      </c>
      <c r="W48">
        <v>1352</v>
      </c>
      <c r="X48">
        <v>29</v>
      </c>
    </row>
    <row r="49" spans="1:24">
      <c r="A49" t="s">
        <v>60</v>
      </c>
      <c r="B49">
        <v>35500</v>
      </c>
      <c r="C49">
        <v>263697</v>
      </c>
      <c r="D49">
        <v>17315</v>
      </c>
      <c r="E49">
        <v>13</v>
      </c>
      <c r="F49">
        <v>3</v>
      </c>
      <c r="G49">
        <v>29020</v>
      </c>
      <c r="H49">
        <v>2457</v>
      </c>
      <c r="I49">
        <v>71966</v>
      </c>
      <c r="J49">
        <v>3837</v>
      </c>
      <c r="K49">
        <v>1036678</v>
      </c>
      <c r="L49">
        <v>23763</v>
      </c>
      <c r="M49">
        <v>496785</v>
      </c>
      <c r="N49">
        <v>121</v>
      </c>
      <c r="O49">
        <v>33489</v>
      </c>
      <c r="P49">
        <v>516</v>
      </c>
      <c r="Q49">
        <v>1318</v>
      </c>
      <c r="R49">
        <v>101</v>
      </c>
      <c r="S49">
        <v>10070</v>
      </c>
      <c r="T49">
        <v>220</v>
      </c>
      <c r="U49">
        <v>16958</v>
      </c>
      <c r="V49">
        <v>559</v>
      </c>
      <c r="W49">
        <v>1385</v>
      </c>
      <c r="X49">
        <v>14</v>
      </c>
    </row>
    <row r="50" spans="1:24">
      <c r="A50" t="s">
        <v>57</v>
      </c>
      <c r="B50">
        <v>41792</v>
      </c>
      <c r="C50">
        <v>82549</v>
      </c>
      <c r="D50">
        <v>4645</v>
      </c>
      <c r="E50">
        <v>1162</v>
      </c>
      <c r="F50">
        <v>32</v>
      </c>
      <c r="G50">
        <v>9981</v>
      </c>
      <c r="H50">
        <v>869</v>
      </c>
      <c r="I50">
        <v>248442</v>
      </c>
      <c r="J50">
        <v>1133</v>
      </c>
      <c r="K50">
        <v>2082091</v>
      </c>
      <c r="L50">
        <v>36942</v>
      </c>
      <c r="M50">
        <v>6941128</v>
      </c>
      <c r="N50">
        <v>265</v>
      </c>
      <c r="O50">
        <v>1714346</v>
      </c>
      <c r="P50">
        <v>3120</v>
      </c>
      <c r="Q50">
        <v>24875</v>
      </c>
      <c r="R50">
        <v>231</v>
      </c>
      <c r="S50">
        <v>705512</v>
      </c>
      <c r="T50">
        <v>2340</v>
      </c>
      <c r="U50">
        <v>34419</v>
      </c>
      <c r="V50">
        <v>1087</v>
      </c>
      <c r="W50">
        <v>5485</v>
      </c>
      <c r="X50">
        <v>154</v>
      </c>
    </row>
    <row r="51" spans="1:24">
      <c r="A51" t="s">
        <v>63</v>
      </c>
      <c r="B51">
        <v>28764</v>
      </c>
      <c r="C51">
        <v>48468</v>
      </c>
      <c r="D51">
        <v>1532</v>
      </c>
      <c r="E51">
        <v>460</v>
      </c>
      <c r="F51">
        <v>17</v>
      </c>
      <c r="G51">
        <v>8905</v>
      </c>
      <c r="H51">
        <v>697</v>
      </c>
      <c r="I51">
        <v>43159</v>
      </c>
      <c r="J51">
        <v>1014</v>
      </c>
      <c r="K51">
        <v>1467940</v>
      </c>
      <c r="L51">
        <v>26610</v>
      </c>
      <c r="M51">
        <v>1849195</v>
      </c>
      <c r="N51">
        <v>74</v>
      </c>
      <c r="O51">
        <v>939877</v>
      </c>
      <c r="P51">
        <v>2094</v>
      </c>
      <c r="Q51">
        <v>10769</v>
      </c>
      <c r="R51">
        <v>54</v>
      </c>
      <c r="S51">
        <v>793817</v>
      </c>
      <c r="T51">
        <v>1254</v>
      </c>
      <c r="U51">
        <v>9484</v>
      </c>
      <c r="V51">
        <v>344</v>
      </c>
      <c r="W51">
        <v>1311</v>
      </c>
      <c r="X51">
        <v>40</v>
      </c>
    </row>
    <row r="52" spans="1:24">
      <c r="A52" t="s">
        <v>62</v>
      </c>
      <c r="B52">
        <v>45780</v>
      </c>
      <c r="C52">
        <v>64068</v>
      </c>
      <c r="D52">
        <v>5871</v>
      </c>
      <c r="E52">
        <v>285</v>
      </c>
      <c r="F52">
        <v>10</v>
      </c>
      <c r="G52">
        <v>28210</v>
      </c>
      <c r="H52">
        <v>3003</v>
      </c>
      <c r="I52">
        <v>150966</v>
      </c>
      <c r="J52">
        <v>2642</v>
      </c>
      <c r="K52">
        <v>2247113</v>
      </c>
      <c r="L52">
        <v>40391</v>
      </c>
      <c r="M52">
        <v>1125440</v>
      </c>
      <c r="N52">
        <v>245</v>
      </c>
      <c r="O52">
        <v>404972</v>
      </c>
      <c r="P52">
        <v>2965</v>
      </c>
      <c r="Q52">
        <v>16596</v>
      </c>
      <c r="R52">
        <v>173</v>
      </c>
      <c r="S52">
        <v>720842</v>
      </c>
      <c r="T52">
        <v>1150</v>
      </c>
      <c r="U52">
        <v>16456</v>
      </c>
      <c r="V52">
        <v>496</v>
      </c>
      <c r="W52">
        <v>1596</v>
      </c>
      <c r="X52">
        <v>58</v>
      </c>
    </row>
    <row r="53" spans="1:24">
      <c r="A53" t="s">
        <v>64</v>
      </c>
      <c r="B53">
        <v>52804</v>
      </c>
      <c r="C53">
        <v>84864</v>
      </c>
      <c r="D53">
        <v>6253</v>
      </c>
      <c r="E53">
        <v>2188</v>
      </c>
      <c r="F53">
        <v>68</v>
      </c>
      <c r="G53">
        <v>9574</v>
      </c>
      <c r="H53">
        <v>987</v>
      </c>
      <c r="I53">
        <v>113284</v>
      </c>
      <c r="J53">
        <v>734</v>
      </c>
      <c r="K53">
        <v>2328719</v>
      </c>
      <c r="L53">
        <v>49498</v>
      </c>
      <c r="M53">
        <v>6759185</v>
      </c>
      <c r="N53">
        <v>259</v>
      </c>
      <c r="O53">
        <v>330655</v>
      </c>
      <c r="P53">
        <v>1527</v>
      </c>
      <c r="Q53">
        <v>749320</v>
      </c>
      <c r="R53">
        <v>247</v>
      </c>
      <c r="S53">
        <v>112655</v>
      </c>
      <c r="T53">
        <v>447</v>
      </c>
      <c r="U53">
        <v>50328</v>
      </c>
      <c r="V53">
        <v>1410</v>
      </c>
      <c r="W53">
        <v>6832</v>
      </c>
      <c r="X53">
        <v>192</v>
      </c>
    </row>
    <row r="54" spans="1:24">
      <c r="A54" t="s">
        <v>61</v>
      </c>
      <c r="B54">
        <v>37137</v>
      </c>
      <c r="C54">
        <v>137940</v>
      </c>
      <c r="D54">
        <v>10603</v>
      </c>
      <c r="E54">
        <v>3024</v>
      </c>
      <c r="F54">
        <v>109</v>
      </c>
      <c r="G54">
        <v>9469</v>
      </c>
      <c r="H54">
        <v>1007</v>
      </c>
      <c r="I54">
        <v>72983</v>
      </c>
      <c r="J54">
        <v>2327</v>
      </c>
      <c r="K54">
        <v>1315373</v>
      </c>
      <c r="L54">
        <v>31493</v>
      </c>
      <c r="M54">
        <v>109826</v>
      </c>
      <c r="N54">
        <v>113</v>
      </c>
      <c r="O54">
        <v>99114</v>
      </c>
      <c r="P54">
        <v>1590</v>
      </c>
      <c r="Q54">
        <v>13744</v>
      </c>
      <c r="R54">
        <v>67</v>
      </c>
      <c r="S54">
        <v>194226</v>
      </c>
      <c r="T54">
        <v>643</v>
      </c>
      <c r="U54">
        <v>12232</v>
      </c>
      <c r="V54">
        <v>339</v>
      </c>
      <c r="W54">
        <v>765</v>
      </c>
      <c r="X54">
        <v>33</v>
      </c>
    </row>
    <row r="55" spans="1:24">
      <c r="A55" t="s">
        <v>56</v>
      </c>
      <c r="B55">
        <v>30694</v>
      </c>
      <c r="C55">
        <v>49772</v>
      </c>
      <c r="D55">
        <v>3963</v>
      </c>
      <c r="E55">
        <v>2</v>
      </c>
      <c r="F55">
        <v>1</v>
      </c>
      <c r="G55">
        <v>25805</v>
      </c>
      <c r="H55">
        <v>2018</v>
      </c>
      <c r="I55">
        <v>55976</v>
      </c>
      <c r="J55">
        <v>1398</v>
      </c>
      <c r="K55">
        <v>1151033</v>
      </c>
      <c r="L55">
        <v>28596</v>
      </c>
      <c r="M55">
        <v>624188</v>
      </c>
      <c r="N55">
        <v>109</v>
      </c>
      <c r="O55">
        <v>2240687</v>
      </c>
      <c r="P55">
        <v>340</v>
      </c>
      <c r="Q55">
        <v>9132</v>
      </c>
      <c r="R55">
        <v>55</v>
      </c>
      <c r="S55">
        <v>131556</v>
      </c>
      <c r="T55">
        <v>136</v>
      </c>
      <c r="U55">
        <v>2582</v>
      </c>
      <c r="V55">
        <v>76</v>
      </c>
      <c r="W55">
        <v>226</v>
      </c>
      <c r="X55">
        <v>10</v>
      </c>
    </row>
    <row r="56" spans="1:24">
      <c r="A56" t="s">
        <v>58</v>
      </c>
      <c r="B56">
        <v>24522</v>
      </c>
      <c r="C56">
        <v>14366</v>
      </c>
      <c r="D56">
        <v>1078</v>
      </c>
      <c r="E56">
        <v>49</v>
      </c>
      <c r="F56">
        <v>3</v>
      </c>
      <c r="G56">
        <v>31186</v>
      </c>
      <c r="H56">
        <v>2824</v>
      </c>
      <c r="I56">
        <v>59190</v>
      </c>
      <c r="J56">
        <v>855</v>
      </c>
      <c r="K56">
        <v>1074689</v>
      </c>
      <c r="L56">
        <v>21762</v>
      </c>
      <c r="M56">
        <v>1378793</v>
      </c>
      <c r="N56">
        <v>112</v>
      </c>
      <c r="O56">
        <v>92925</v>
      </c>
      <c r="P56">
        <v>2281</v>
      </c>
      <c r="Q56">
        <v>12991</v>
      </c>
      <c r="R56">
        <v>132</v>
      </c>
      <c r="S56">
        <v>243961</v>
      </c>
      <c r="T56">
        <v>2385</v>
      </c>
      <c r="U56">
        <v>15213</v>
      </c>
      <c r="V56">
        <v>530</v>
      </c>
      <c r="W56">
        <v>1506</v>
      </c>
      <c r="X56">
        <v>50</v>
      </c>
    </row>
    <row r="57" spans="1:24">
      <c r="A57" t="s">
        <v>66</v>
      </c>
      <c r="B57">
        <v>35591</v>
      </c>
      <c r="C57">
        <v>322070</v>
      </c>
      <c r="D57">
        <v>14031</v>
      </c>
      <c r="E57">
        <v>33274</v>
      </c>
      <c r="F57">
        <v>1185</v>
      </c>
      <c r="G57">
        <v>11716</v>
      </c>
      <c r="H57">
        <v>940</v>
      </c>
      <c r="I57">
        <v>638345</v>
      </c>
      <c r="J57">
        <v>1514</v>
      </c>
      <c r="K57">
        <v>1003808</v>
      </c>
      <c r="L57">
        <v>24425</v>
      </c>
      <c r="M57">
        <v>33502694</v>
      </c>
      <c r="N57">
        <v>588</v>
      </c>
      <c r="O57">
        <v>533703</v>
      </c>
      <c r="P57">
        <v>998</v>
      </c>
      <c r="Q57">
        <v>449927</v>
      </c>
      <c r="R57">
        <v>261</v>
      </c>
      <c r="S57">
        <v>266823</v>
      </c>
      <c r="T57">
        <v>650</v>
      </c>
      <c r="U57">
        <v>115621</v>
      </c>
      <c r="V57">
        <v>3180</v>
      </c>
      <c r="W57">
        <v>30040</v>
      </c>
      <c r="X57">
        <v>417</v>
      </c>
    </row>
    <row r="58" spans="1:24">
      <c r="A58" t="s">
        <v>68</v>
      </c>
      <c r="B58">
        <v>14335</v>
      </c>
      <c r="C58">
        <v>48133</v>
      </c>
      <c r="D58">
        <v>2307</v>
      </c>
      <c r="E58">
        <v>30889</v>
      </c>
      <c r="F58">
        <v>860</v>
      </c>
      <c r="G58">
        <v>470</v>
      </c>
      <c r="H58">
        <v>47</v>
      </c>
      <c r="I58">
        <v>74473</v>
      </c>
      <c r="J58">
        <v>66</v>
      </c>
      <c r="K58">
        <v>655715</v>
      </c>
      <c r="L58">
        <v>11265</v>
      </c>
      <c r="M58">
        <v>5186751</v>
      </c>
      <c r="N58">
        <v>184</v>
      </c>
      <c r="O58">
        <v>2204175</v>
      </c>
      <c r="P58">
        <v>564</v>
      </c>
      <c r="Q58">
        <v>1064089</v>
      </c>
      <c r="R58">
        <v>227</v>
      </c>
      <c r="S58">
        <v>955678</v>
      </c>
      <c r="T58">
        <v>637</v>
      </c>
      <c r="U58">
        <v>14565</v>
      </c>
      <c r="V58">
        <v>316</v>
      </c>
      <c r="W58">
        <v>3007</v>
      </c>
      <c r="X58">
        <v>68</v>
      </c>
    </row>
    <row r="59" spans="1:24">
      <c r="A59" t="s">
        <v>72</v>
      </c>
      <c r="B59">
        <v>24915</v>
      </c>
      <c r="C59">
        <v>176847</v>
      </c>
      <c r="D59">
        <v>15400</v>
      </c>
      <c r="E59">
        <v>35611</v>
      </c>
      <c r="F59">
        <v>918</v>
      </c>
      <c r="G59">
        <v>597</v>
      </c>
      <c r="H59">
        <v>127</v>
      </c>
      <c r="I59">
        <v>114355</v>
      </c>
      <c r="J59">
        <v>1589</v>
      </c>
      <c r="K59">
        <v>505466</v>
      </c>
      <c r="L59">
        <v>14014</v>
      </c>
      <c r="M59">
        <v>1460163</v>
      </c>
      <c r="N59">
        <v>156</v>
      </c>
      <c r="O59">
        <v>145093</v>
      </c>
      <c r="P59">
        <v>960</v>
      </c>
      <c r="Q59">
        <v>3612</v>
      </c>
      <c r="R59">
        <v>103</v>
      </c>
      <c r="S59">
        <v>52364</v>
      </c>
      <c r="T59">
        <v>406</v>
      </c>
      <c r="U59">
        <v>46156</v>
      </c>
      <c r="V59">
        <v>1146</v>
      </c>
      <c r="W59">
        <v>1218</v>
      </c>
      <c r="X59">
        <v>36</v>
      </c>
    </row>
    <row r="60" spans="1:24">
      <c r="A60" t="s">
        <v>71</v>
      </c>
      <c r="B60">
        <v>19912</v>
      </c>
      <c r="C60">
        <v>253343</v>
      </c>
      <c r="D60">
        <v>14225</v>
      </c>
      <c r="E60">
        <v>13914</v>
      </c>
      <c r="F60">
        <v>371</v>
      </c>
      <c r="G60">
        <v>1069</v>
      </c>
      <c r="H60">
        <v>132</v>
      </c>
      <c r="I60">
        <v>107624</v>
      </c>
      <c r="J60">
        <v>1150</v>
      </c>
      <c r="K60">
        <v>419477</v>
      </c>
      <c r="L60">
        <v>10220</v>
      </c>
      <c r="M60">
        <v>1860517</v>
      </c>
      <c r="N60">
        <v>111</v>
      </c>
      <c r="O60">
        <v>262150</v>
      </c>
      <c r="P60">
        <v>628</v>
      </c>
      <c r="Q60">
        <v>69349</v>
      </c>
      <c r="R60">
        <v>162</v>
      </c>
      <c r="S60">
        <v>446063</v>
      </c>
      <c r="T60">
        <v>579</v>
      </c>
      <c r="U60">
        <v>36492</v>
      </c>
      <c r="V60">
        <v>833</v>
      </c>
      <c r="W60">
        <v>1273</v>
      </c>
      <c r="X60">
        <v>37</v>
      </c>
    </row>
    <row r="61" spans="1:24">
      <c r="A61" t="s">
        <v>65</v>
      </c>
      <c r="B61">
        <v>24471</v>
      </c>
      <c r="C61">
        <v>113787</v>
      </c>
      <c r="D61">
        <v>9346</v>
      </c>
      <c r="E61">
        <v>45617</v>
      </c>
      <c r="F61">
        <v>2202</v>
      </c>
      <c r="G61">
        <v>1048</v>
      </c>
      <c r="H61">
        <v>108</v>
      </c>
      <c r="I61">
        <v>1613161</v>
      </c>
      <c r="J61">
        <v>770</v>
      </c>
      <c r="K61">
        <v>671368</v>
      </c>
      <c r="L61">
        <v>16656</v>
      </c>
      <c r="M61">
        <v>11711432</v>
      </c>
      <c r="N61">
        <v>435</v>
      </c>
      <c r="O61">
        <v>922072</v>
      </c>
      <c r="P61">
        <v>841</v>
      </c>
      <c r="Q61">
        <v>499971</v>
      </c>
      <c r="R61">
        <v>127</v>
      </c>
      <c r="S61">
        <v>119214</v>
      </c>
      <c r="T61">
        <v>584</v>
      </c>
      <c r="U61">
        <v>23881</v>
      </c>
      <c r="V61">
        <v>845</v>
      </c>
      <c r="W61">
        <v>1431</v>
      </c>
      <c r="X61">
        <v>63</v>
      </c>
    </row>
    <row r="62" spans="1:24">
      <c r="A62" t="s">
        <v>70</v>
      </c>
      <c r="B62">
        <v>2060</v>
      </c>
      <c r="C62">
        <v>1268</v>
      </c>
      <c r="D62">
        <v>116</v>
      </c>
      <c r="E62">
        <v>0</v>
      </c>
      <c r="F62">
        <v>0</v>
      </c>
      <c r="G62">
        <v>14</v>
      </c>
      <c r="H62">
        <v>5</v>
      </c>
      <c r="I62">
        <v>566</v>
      </c>
      <c r="J62">
        <v>3</v>
      </c>
      <c r="K62">
        <v>31687</v>
      </c>
      <c r="L62">
        <v>1548</v>
      </c>
      <c r="M62">
        <v>191</v>
      </c>
      <c r="N62">
        <v>21</v>
      </c>
      <c r="O62">
        <v>40769</v>
      </c>
      <c r="P62">
        <v>363</v>
      </c>
      <c r="Q62">
        <v>169</v>
      </c>
      <c r="R62">
        <v>17</v>
      </c>
      <c r="S62">
        <v>3995</v>
      </c>
      <c r="T62">
        <v>192</v>
      </c>
      <c r="U62">
        <v>252</v>
      </c>
      <c r="V62">
        <v>13</v>
      </c>
      <c r="W62">
        <v>24</v>
      </c>
      <c r="X62">
        <v>2</v>
      </c>
    </row>
    <row r="63" spans="1:24">
      <c r="A63" t="s">
        <v>69</v>
      </c>
      <c r="B63">
        <v>2942</v>
      </c>
      <c r="C63">
        <v>857</v>
      </c>
      <c r="D63">
        <v>70</v>
      </c>
      <c r="E63">
        <v>0</v>
      </c>
      <c r="F63">
        <v>0</v>
      </c>
      <c r="G63">
        <v>38</v>
      </c>
      <c r="H63">
        <v>6</v>
      </c>
      <c r="I63">
        <v>22</v>
      </c>
      <c r="J63">
        <v>3</v>
      </c>
      <c r="K63">
        <v>64813</v>
      </c>
      <c r="L63">
        <v>2066</v>
      </c>
      <c r="M63">
        <v>30631</v>
      </c>
      <c r="N63">
        <v>18</v>
      </c>
      <c r="O63">
        <v>52673</v>
      </c>
      <c r="P63">
        <v>589</v>
      </c>
      <c r="Q63">
        <v>216</v>
      </c>
      <c r="R63">
        <v>8</v>
      </c>
      <c r="S63">
        <v>8558</v>
      </c>
      <c r="T63">
        <v>159</v>
      </c>
      <c r="U63">
        <v>442</v>
      </c>
      <c r="V63">
        <v>22</v>
      </c>
      <c r="W63">
        <v>3</v>
      </c>
      <c r="X63">
        <v>1</v>
      </c>
    </row>
    <row r="64" spans="1:24">
      <c r="A64" t="s">
        <v>67</v>
      </c>
      <c r="B64">
        <v>33373</v>
      </c>
      <c r="C64">
        <v>202613</v>
      </c>
      <c r="D64">
        <v>8401</v>
      </c>
      <c r="E64">
        <v>1395</v>
      </c>
      <c r="F64">
        <v>28</v>
      </c>
      <c r="G64">
        <v>5212</v>
      </c>
      <c r="H64">
        <v>519</v>
      </c>
      <c r="I64">
        <v>479841</v>
      </c>
      <c r="J64">
        <v>1626</v>
      </c>
      <c r="K64">
        <v>1222597</v>
      </c>
      <c r="L64">
        <v>25303</v>
      </c>
      <c r="M64">
        <v>12193851</v>
      </c>
      <c r="N64">
        <v>359</v>
      </c>
      <c r="O64">
        <v>3080997</v>
      </c>
      <c r="P64">
        <v>1246</v>
      </c>
      <c r="Q64">
        <v>180852</v>
      </c>
      <c r="R64">
        <v>331</v>
      </c>
      <c r="S64">
        <v>3303104</v>
      </c>
      <c r="T64">
        <v>2029</v>
      </c>
      <c r="U64">
        <v>51861</v>
      </c>
      <c r="V64">
        <v>1585</v>
      </c>
      <c r="W64">
        <v>6157</v>
      </c>
      <c r="X64">
        <v>160</v>
      </c>
    </row>
    <row r="65" spans="1:24">
      <c r="A65" t="s">
        <v>74</v>
      </c>
      <c r="B65">
        <v>16990</v>
      </c>
      <c r="C65">
        <v>65784</v>
      </c>
      <c r="D65">
        <v>9775</v>
      </c>
      <c r="E65">
        <v>0</v>
      </c>
      <c r="F65">
        <v>0</v>
      </c>
      <c r="G65">
        <v>757</v>
      </c>
      <c r="H65">
        <v>138</v>
      </c>
      <c r="I65">
        <v>104044</v>
      </c>
      <c r="J65">
        <v>674</v>
      </c>
      <c r="K65">
        <v>527611</v>
      </c>
      <c r="L65">
        <v>11712</v>
      </c>
      <c r="M65">
        <v>2073117</v>
      </c>
      <c r="N65">
        <v>320</v>
      </c>
      <c r="O65">
        <v>147512</v>
      </c>
      <c r="P65">
        <v>417</v>
      </c>
      <c r="Q65">
        <v>3573</v>
      </c>
      <c r="R65">
        <v>145</v>
      </c>
      <c r="S65">
        <v>11887</v>
      </c>
      <c r="T65">
        <v>281</v>
      </c>
      <c r="U65">
        <v>36160</v>
      </c>
      <c r="V65">
        <v>1767</v>
      </c>
      <c r="W65">
        <v>473</v>
      </c>
      <c r="X65">
        <v>26</v>
      </c>
    </row>
    <row r="66" spans="1:24">
      <c r="A66" t="s">
        <v>79</v>
      </c>
      <c r="B66">
        <v>25427</v>
      </c>
      <c r="C66">
        <v>48234</v>
      </c>
      <c r="D66">
        <v>7405</v>
      </c>
      <c r="E66">
        <v>1191</v>
      </c>
      <c r="F66">
        <v>32</v>
      </c>
      <c r="G66">
        <v>537</v>
      </c>
      <c r="H66">
        <v>123</v>
      </c>
      <c r="I66">
        <v>95003</v>
      </c>
      <c r="J66">
        <v>1687</v>
      </c>
      <c r="K66">
        <v>715805</v>
      </c>
      <c r="L66">
        <v>21444</v>
      </c>
      <c r="M66">
        <v>557197</v>
      </c>
      <c r="N66">
        <v>147</v>
      </c>
      <c r="O66">
        <v>459460</v>
      </c>
      <c r="P66">
        <v>1199</v>
      </c>
      <c r="Q66">
        <v>5152</v>
      </c>
      <c r="R66">
        <v>122</v>
      </c>
      <c r="S66">
        <v>47254</v>
      </c>
      <c r="T66">
        <v>428</v>
      </c>
      <c r="U66">
        <v>7598</v>
      </c>
      <c r="V66">
        <v>311</v>
      </c>
      <c r="W66">
        <v>146</v>
      </c>
      <c r="X66">
        <v>12</v>
      </c>
    </row>
    <row r="67" spans="1:24">
      <c r="A67" t="s">
        <v>80</v>
      </c>
      <c r="B67">
        <v>30622</v>
      </c>
      <c r="C67">
        <v>98104</v>
      </c>
      <c r="D67">
        <v>15231</v>
      </c>
      <c r="E67">
        <v>0</v>
      </c>
      <c r="F67">
        <v>0</v>
      </c>
      <c r="G67">
        <v>359</v>
      </c>
      <c r="H67">
        <v>104</v>
      </c>
      <c r="I67">
        <v>95390</v>
      </c>
      <c r="J67">
        <v>959</v>
      </c>
      <c r="K67">
        <v>820187</v>
      </c>
      <c r="L67">
        <v>22964</v>
      </c>
      <c r="M67">
        <v>1074446</v>
      </c>
      <c r="N67">
        <v>222</v>
      </c>
      <c r="O67">
        <v>642715</v>
      </c>
      <c r="P67">
        <v>873</v>
      </c>
      <c r="Q67">
        <v>6366</v>
      </c>
      <c r="R67">
        <v>199</v>
      </c>
      <c r="S67">
        <v>62607</v>
      </c>
      <c r="T67">
        <v>468</v>
      </c>
      <c r="U67">
        <v>18543</v>
      </c>
      <c r="V67">
        <v>1353</v>
      </c>
      <c r="W67">
        <v>123</v>
      </c>
      <c r="X67">
        <v>22</v>
      </c>
    </row>
    <row r="68" spans="1:24">
      <c r="A68" t="s">
        <v>73</v>
      </c>
      <c r="B68">
        <v>99698</v>
      </c>
      <c r="C68">
        <v>223994</v>
      </c>
      <c r="D68">
        <v>41979</v>
      </c>
      <c r="E68">
        <v>148</v>
      </c>
      <c r="F68">
        <v>12</v>
      </c>
      <c r="G68">
        <v>2464</v>
      </c>
      <c r="H68">
        <v>235</v>
      </c>
      <c r="I68">
        <v>363219</v>
      </c>
      <c r="J68">
        <v>5495</v>
      </c>
      <c r="K68">
        <v>2770136</v>
      </c>
      <c r="L68">
        <v>73604</v>
      </c>
      <c r="M68">
        <v>2703258</v>
      </c>
      <c r="N68">
        <v>817</v>
      </c>
      <c r="O68">
        <v>876887</v>
      </c>
      <c r="P68">
        <v>5824</v>
      </c>
      <c r="Q68">
        <v>22585</v>
      </c>
      <c r="R68">
        <v>489</v>
      </c>
      <c r="S68">
        <v>375080</v>
      </c>
      <c r="T68">
        <v>3486</v>
      </c>
      <c r="U68">
        <v>51503</v>
      </c>
      <c r="V68">
        <v>2421</v>
      </c>
      <c r="W68">
        <v>795</v>
      </c>
      <c r="X68">
        <v>57</v>
      </c>
    </row>
    <row r="69" spans="1:24">
      <c r="A69" t="s">
        <v>75</v>
      </c>
      <c r="B69">
        <v>10367</v>
      </c>
      <c r="C69">
        <v>11081</v>
      </c>
      <c r="D69">
        <v>1418</v>
      </c>
      <c r="E69">
        <v>0</v>
      </c>
      <c r="F69">
        <v>0</v>
      </c>
      <c r="G69">
        <v>2403</v>
      </c>
      <c r="H69">
        <v>240</v>
      </c>
      <c r="I69">
        <v>40096</v>
      </c>
      <c r="J69">
        <v>260</v>
      </c>
      <c r="K69">
        <v>319144</v>
      </c>
      <c r="L69">
        <v>8911</v>
      </c>
      <c r="M69">
        <v>463622</v>
      </c>
      <c r="N69">
        <v>104</v>
      </c>
      <c r="O69">
        <v>1096470</v>
      </c>
      <c r="P69">
        <v>506</v>
      </c>
      <c r="Q69">
        <v>2637</v>
      </c>
      <c r="R69">
        <v>86</v>
      </c>
      <c r="S69">
        <v>12525</v>
      </c>
      <c r="T69">
        <v>213</v>
      </c>
      <c r="U69">
        <v>14034</v>
      </c>
      <c r="V69">
        <v>661</v>
      </c>
      <c r="W69">
        <v>174</v>
      </c>
      <c r="X69">
        <v>17</v>
      </c>
    </row>
    <row r="70" spans="1:24">
      <c r="A70" t="s">
        <v>81</v>
      </c>
      <c r="B70">
        <v>60213</v>
      </c>
      <c r="C70">
        <v>163522</v>
      </c>
      <c r="D70">
        <v>31288</v>
      </c>
      <c r="E70">
        <v>4593</v>
      </c>
      <c r="F70">
        <v>154</v>
      </c>
      <c r="G70">
        <v>4396</v>
      </c>
      <c r="H70">
        <v>380</v>
      </c>
      <c r="I70">
        <v>454264</v>
      </c>
      <c r="J70">
        <v>4076</v>
      </c>
      <c r="K70">
        <v>2216890</v>
      </c>
      <c r="L70">
        <v>48437</v>
      </c>
      <c r="M70">
        <v>6817811</v>
      </c>
      <c r="N70">
        <v>944</v>
      </c>
      <c r="O70">
        <v>1366387</v>
      </c>
      <c r="P70">
        <v>2656</v>
      </c>
      <c r="Q70">
        <v>99572</v>
      </c>
      <c r="R70">
        <v>1310</v>
      </c>
      <c r="S70">
        <v>291634</v>
      </c>
      <c r="T70">
        <v>1861</v>
      </c>
      <c r="U70">
        <v>26919</v>
      </c>
      <c r="V70">
        <v>1795</v>
      </c>
      <c r="W70">
        <v>479</v>
      </c>
      <c r="X70">
        <v>36</v>
      </c>
    </row>
    <row r="71" spans="1:24">
      <c r="A71" t="s">
        <v>76</v>
      </c>
      <c r="B71">
        <v>3110</v>
      </c>
      <c r="C71">
        <v>2438</v>
      </c>
      <c r="D71">
        <v>301</v>
      </c>
      <c r="E71">
        <v>0</v>
      </c>
      <c r="F71">
        <v>0</v>
      </c>
      <c r="G71">
        <v>663</v>
      </c>
      <c r="H71">
        <v>93</v>
      </c>
      <c r="I71">
        <v>1053</v>
      </c>
      <c r="J71">
        <v>16</v>
      </c>
      <c r="K71">
        <v>87746</v>
      </c>
      <c r="L71">
        <v>2592</v>
      </c>
      <c r="M71">
        <v>45068</v>
      </c>
      <c r="N71">
        <v>6</v>
      </c>
      <c r="O71">
        <v>150287</v>
      </c>
      <c r="P71">
        <v>74</v>
      </c>
      <c r="Q71">
        <v>7721</v>
      </c>
      <c r="R71">
        <v>8</v>
      </c>
      <c r="S71">
        <v>4991</v>
      </c>
      <c r="T71">
        <v>32</v>
      </c>
      <c r="U71">
        <v>2509</v>
      </c>
      <c r="V71">
        <v>93</v>
      </c>
      <c r="W71">
        <v>73</v>
      </c>
      <c r="X71">
        <v>5</v>
      </c>
    </row>
    <row r="72" spans="1:24">
      <c r="A72" t="s">
        <v>78</v>
      </c>
      <c r="B72">
        <v>6809</v>
      </c>
      <c r="C72">
        <v>9734</v>
      </c>
      <c r="D72">
        <v>1145</v>
      </c>
      <c r="E72">
        <v>0</v>
      </c>
      <c r="F72">
        <v>0</v>
      </c>
      <c r="G72">
        <v>1680</v>
      </c>
      <c r="H72">
        <v>180</v>
      </c>
      <c r="I72">
        <v>14525</v>
      </c>
      <c r="J72">
        <v>155</v>
      </c>
      <c r="K72">
        <v>164959</v>
      </c>
      <c r="L72">
        <v>5848</v>
      </c>
      <c r="M72">
        <v>30820</v>
      </c>
      <c r="N72">
        <v>15</v>
      </c>
      <c r="O72">
        <v>170436</v>
      </c>
      <c r="P72">
        <v>615</v>
      </c>
      <c r="Q72">
        <v>145</v>
      </c>
      <c r="R72">
        <v>10</v>
      </c>
      <c r="S72">
        <v>7850</v>
      </c>
      <c r="T72">
        <v>87</v>
      </c>
      <c r="U72">
        <v>7918</v>
      </c>
      <c r="V72">
        <v>457</v>
      </c>
      <c r="W72">
        <v>91</v>
      </c>
      <c r="X72">
        <v>9</v>
      </c>
    </row>
    <row r="73" spans="1:24">
      <c r="A73" t="s">
        <v>77</v>
      </c>
      <c r="B73">
        <v>55765</v>
      </c>
      <c r="C73">
        <v>85500</v>
      </c>
      <c r="D73">
        <v>14610</v>
      </c>
      <c r="E73">
        <v>0</v>
      </c>
      <c r="F73">
        <v>0</v>
      </c>
      <c r="G73">
        <v>3612</v>
      </c>
      <c r="H73">
        <v>386</v>
      </c>
      <c r="I73">
        <v>189109</v>
      </c>
      <c r="J73">
        <v>1634</v>
      </c>
      <c r="K73">
        <v>1810567</v>
      </c>
      <c r="L73">
        <v>46755</v>
      </c>
      <c r="M73">
        <v>1934581</v>
      </c>
      <c r="N73">
        <v>425</v>
      </c>
      <c r="O73">
        <v>377070</v>
      </c>
      <c r="P73">
        <v>2348</v>
      </c>
      <c r="Q73">
        <v>11194</v>
      </c>
      <c r="R73">
        <v>190</v>
      </c>
      <c r="S73">
        <v>280333</v>
      </c>
      <c r="T73">
        <v>1975</v>
      </c>
      <c r="U73">
        <v>18003</v>
      </c>
      <c r="V73">
        <v>794</v>
      </c>
      <c r="W73">
        <v>445</v>
      </c>
      <c r="X73">
        <v>34</v>
      </c>
    </row>
    <row r="74" spans="1:24">
      <c r="A74" t="s">
        <v>86</v>
      </c>
      <c r="B74">
        <v>55240</v>
      </c>
      <c r="C74">
        <v>99693</v>
      </c>
      <c r="D74">
        <v>23471</v>
      </c>
      <c r="E74">
        <v>3</v>
      </c>
      <c r="F74">
        <v>1</v>
      </c>
      <c r="G74">
        <v>2321</v>
      </c>
      <c r="H74">
        <v>438</v>
      </c>
      <c r="I74">
        <v>7840</v>
      </c>
      <c r="J74">
        <v>121</v>
      </c>
      <c r="K74">
        <v>1003198</v>
      </c>
      <c r="L74">
        <v>45368</v>
      </c>
      <c r="M74">
        <v>109676</v>
      </c>
      <c r="N74">
        <v>158</v>
      </c>
      <c r="O74">
        <v>41369</v>
      </c>
      <c r="P74">
        <v>825</v>
      </c>
      <c r="Q74">
        <v>6979</v>
      </c>
      <c r="R74">
        <v>273</v>
      </c>
      <c r="S74">
        <v>19222</v>
      </c>
      <c r="T74">
        <v>931</v>
      </c>
      <c r="U74">
        <v>51399</v>
      </c>
      <c r="V74">
        <v>10171</v>
      </c>
      <c r="W74">
        <v>3950</v>
      </c>
      <c r="X74">
        <v>647</v>
      </c>
    </row>
    <row r="75" spans="1:24">
      <c r="A75" t="s">
        <v>84</v>
      </c>
      <c r="B75">
        <v>38426</v>
      </c>
      <c r="C75">
        <v>66422</v>
      </c>
      <c r="D75">
        <v>18143</v>
      </c>
      <c r="E75">
        <v>2</v>
      </c>
      <c r="F75">
        <v>1</v>
      </c>
      <c r="G75">
        <v>1075</v>
      </c>
      <c r="H75">
        <v>208</v>
      </c>
      <c r="I75">
        <v>4657</v>
      </c>
      <c r="J75">
        <v>85</v>
      </c>
      <c r="K75">
        <v>779390</v>
      </c>
      <c r="L75">
        <v>31441</v>
      </c>
      <c r="M75">
        <v>234338</v>
      </c>
      <c r="N75">
        <v>123</v>
      </c>
      <c r="O75">
        <v>28579</v>
      </c>
      <c r="P75">
        <v>687</v>
      </c>
      <c r="Q75">
        <v>16325</v>
      </c>
      <c r="R75">
        <v>469</v>
      </c>
      <c r="S75">
        <v>48078</v>
      </c>
      <c r="T75">
        <v>1387</v>
      </c>
      <c r="U75">
        <v>50530</v>
      </c>
      <c r="V75">
        <v>9876</v>
      </c>
      <c r="W75">
        <v>17270</v>
      </c>
      <c r="X75">
        <v>3654</v>
      </c>
    </row>
    <row r="76" spans="1:24">
      <c r="A76" t="s">
        <v>85</v>
      </c>
      <c r="B76">
        <v>46018</v>
      </c>
      <c r="C76">
        <v>58811</v>
      </c>
      <c r="D76">
        <v>17714</v>
      </c>
      <c r="E76">
        <v>13</v>
      </c>
      <c r="F76">
        <v>1</v>
      </c>
      <c r="G76">
        <v>1759</v>
      </c>
      <c r="H76">
        <v>331</v>
      </c>
      <c r="I76">
        <v>5280</v>
      </c>
      <c r="J76">
        <v>106</v>
      </c>
      <c r="K76">
        <v>844657</v>
      </c>
      <c r="L76">
        <v>37961</v>
      </c>
      <c r="M76">
        <v>79783</v>
      </c>
      <c r="N76">
        <v>704</v>
      </c>
      <c r="O76">
        <v>77852</v>
      </c>
      <c r="P76">
        <v>501</v>
      </c>
      <c r="Q76">
        <v>15123</v>
      </c>
      <c r="R76">
        <v>863</v>
      </c>
      <c r="S76">
        <v>23723</v>
      </c>
      <c r="T76">
        <v>1228</v>
      </c>
      <c r="U76">
        <v>68889</v>
      </c>
      <c r="V76">
        <v>13737</v>
      </c>
      <c r="W76">
        <v>4218</v>
      </c>
      <c r="X76">
        <v>743</v>
      </c>
    </row>
    <row r="77" spans="1:24">
      <c r="A77" t="s">
        <v>82</v>
      </c>
      <c r="B77">
        <v>60170</v>
      </c>
      <c r="C77">
        <v>169000</v>
      </c>
      <c r="D77">
        <v>27137</v>
      </c>
      <c r="E77">
        <v>1317</v>
      </c>
      <c r="F77">
        <v>20</v>
      </c>
      <c r="G77">
        <v>6114</v>
      </c>
      <c r="H77">
        <v>344</v>
      </c>
      <c r="I77">
        <v>93367</v>
      </c>
      <c r="J77">
        <v>593</v>
      </c>
      <c r="K77">
        <v>1760795</v>
      </c>
      <c r="L77">
        <v>45569</v>
      </c>
      <c r="M77">
        <v>2577257</v>
      </c>
      <c r="N77">
        <v>830</v>
      </c>
      <c r="O77">
        <v>1985522</v>
      </c>
      <c r="P77">
        <v>2314</v>
      </c>
      <c r="Q77">
        <v>50340</v>
      </c>
      <c r="R77">
        <v>828</v>
      </c>
      <c r="S77">
        <v>359657</v>
      </c>
      <c r="T77">
        <v>1846</v>
      </c>
      <c r="U77">
        <v>58340</v>
      </c>
      <c r="V77">
        <v>5971</v>
      </c>
      <c r="W77">
        <v>2157</v>
      </c>
      <c r="X77">
        <v>222</v>
      </c>
    </row>
    <row r="78" spans="1:24">
      <c r="A78" t="s">
        <v>83</v>
      </c>
      <c r="B78">
        <v>23365</v>
      </c>
      <c r="C78">
        <v>34264</v>
      </c>
      <c r="D78">
        <v>8010</v>
      </c>
      <c r="E78">
        <v>0</v>
      </c>
      <c r="F78">
        <v>0</v>
      </c>
      <c r="G78">
        <v>152</v>
      </c>
      <c r="H78">
        <v>38</v>
      </c>
      <c r="I78">
        <v>12815</v>
      </c>
      <c r="J78">
        <v>68</v>
      </c>
      <c r="K78">
        <v>485598</v>
      </c>
      <c r="L78">
        <v>19459</v>
      </c>
      <c r="M78">
        <v>1009582</v>
      </c>
      <c r="N78">
        <v>74</v>
      </c>
      <c r="O78">
        <v>288292</v>
      </c>
      <c r="P78">
        <v>442</v>
      </c>
      <c r="Q78">
        <v>3602</v>
      </c>
      <c r="R78">
        <v>194</v>
      </c>
      <c r="S78">
        <v>17709</v>
      </c>
      <c r="T78">
        <v>687</v>
      </c>
      <c r="U78">
        <v>30838</v>
      </c>
      <c r="V78">
        <v>5131</v>
      </c>
      <c r="W78">
        <v>689</v>
      </c>
      <c r="X78">
        <v>90</v>
      </c>
    </row>
  </sheetData>
  <autoFilter ref="A1:BU78" xr:uid="{DFA2508E-DE6D-4417-B59F-A04B74E620E2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CF9B0-565C-41AA-A0D1-2E941633B998}">
  <dimension ref="A1:Y94"/>
  <sheetViews>
    <sheetView tabSelected="1" view="pageBreakPreview" zoomScaleNormal="100" zoomScaleSheetLayoutView="100" workbookViewId="0"/>
  </sheetViews>
  <sheetFormatPr defaultColWidth="9" defaultRowHeight="15"/>
  <cols>
    <col min="1" max="1" width="13.7109375" style="2" customWidth="1"/>
    <col min="2" max="2" width="10.7109375" style="2" customWidth="1"/>
    <col min="3" max="3" width="11" style="2" bestFit="1" customWidth="1"/>
    <col min="4" max="4" width="10" style="2" bestFit="1" customWidth="1"/>
    <col min="5" max="5" width="8.7109375" style="2" bestFit="1" customWidth="1"/>
    <col min="6" max="6" width="7.7109375" style="2" customWidth="1"/>
    <col min="7" max="7" width="10.140625" style="2" bestFit="1" customWidth="1"/>
    <col min="8" max="8" width="8.5703125" style="2" bestFit="1" customWidth="1"/>
    <col min="9" max="9" width="11.140625" style="2" bestFit="1" customWidth="1"/>
    <col min="10" max="10" width="8.5703125" style="2" bestFit="1" customWidth="1"/>
    <col min="11" max="11" width="12" style="2" bestFit="1" customWidth="1"/>
    <col min="12" max="12" width="10" style="2" bestFit="1" customWidth="1"/>
    <col min="13" max="13" width="12.140625" style="2" bestFit="1" customWidth="1"/>
    <col min="14" max="14" width="7.7109375" style="2" customWidth="1"/>
    <col min="15" max="15" width="11.140625" style="2" bestFit="1" customWidth="1"/>
    <col min="16" max="16" width="8.5703125" style="2" bestFit="1" customWidth="1"/>
    <col min="17" max="17" width="10.28515625" style="2" bestFit="1" customWidth="1"/>
    <col min="18" max="18" width="7.7109375" style="2" customWidth="1"/>
    <col min="19" max="19" width="11" style="2" bestFit="1" customWidth="1"/>
    <col min="20" max="20" width="7.7109375" style="2" customWidth="1"/>
    <col min="21" max="21" width="10" style="2" bestFit="1" customWidth="1"/>
    <col min="22" max="22" width="7.7109375" style="2" customWidth="1"/>
    <col min="23" max="23" width="8.5703125" style="2" bestFit="1" customWidth="1"/>
    <col min="24" max="24" width="7.7109375" style="2" customWidth="1"/>
    <col min="25" max="16384" width="9" style="2"/>
  </cols>
  <sheetData>
    <row r="1" spans="1:25" ht="23.25">
      <c r="A1" s="1" t="s">
        <v>129</v>
      </c>
      <c r="B1" s="1"/>
      <c r="C1" s="1"/>
      <c r="D1" s="1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0"/>
      <c r="U1" s="1"/>
      <c r="V1" s="1"/>
      <c r="W1" s="1"/>
    </row>
    <row r="2" spans="1:25" ht="20.10000000000000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3"/>
      <c r="X2" s="3" t="s">
        <v>130</v>
      </c>
      <c r="Y2" s="3"/>
    </row>
    <row r="3" spans="1:25" ht="21">
      <c r="A3" s="16" t="s">
        <v>87</v>
      </c>
      <c r="B3" s="17" t="s">
        <v>88</v>
      </c>
      <c r="C3" s="15" t="s">
        <v>89</v>
      </c>
      <c r="D3" s="15"/>
      <c r="E3" s="15" t="s">
        <v>90</v>
      </c>
      <c r="F3" s="15"/>
      <c r="G3" s="15" t="s">
        <v>91</v>
      </c>
      <c r="H3" s="15"/>
      <c r="I3" s="15" t="s">
        <v>92</v>
      </c>
      <c r="J3" s="15"/>
      <c r="K3" s="15" t="s">
        <v>116</v>
      </c>
      <c r="L3" s="15"/>
      <c r="M3" s="15" t="s">
        <v>101</v>
      </c>
      <c r="N3" s="15"/>
      <c r="O3" s="15" t="s">
        <v>102</v>
      </c>
      <c r="P3" s="15"/>
      <c r="Q3" s="15" t="s">
        <v>104</v>
      </c>
      <c r="R3" s="15"/>
      <c r="S3" s="15" t="s">
        <v>103</v>
      </c>
      <c r="T3" s="15"/>
      <c r="U3" s="15" t="s">
        <v>93</v>
      </c>
      <c r="V3" s="15"/>
      <c r="W3" s="15" t="s">
        <v>94</v>
      </c>
      <c r="X3" s="15"/>
    </row>
    <row r="4" spans="1:25" s="4" customFormat="1" ht="43.5" customHeight="1">
      <c r="A4" s="16"/>
      <c r="B4" s="17"/>
      <c r="C4" s="11" t="s">
        <v>95</v>
      </c>
      <c r="D4" s="11" t="s">
        <v>96</v>
      </c>
      <c r="E4" s="11" t="s">
        <v>95</v>
      </c>
      <c r="F4" s="11" t="s">
        <v>96</v>
      </c>
      <c r="G4" s="11" t="s">
        <v>95</v>
      </c>
      <c r="H4" s="11" t="s">
        <v>96</v>
      </c>
      <c r="I4" s="11" t="s">
        <v>95</v>
      </c>
      <c r="J4" s="11" t="s">
        <v>96</v>
      </c>
      <c r="K4" s="11" t="s">
        <v>95</v>
      </c>
      <c r="L4" s="11" t="s">
        <v>96</v>
      </c>
      <c r="M4" s="11" t="s">
        <v>95</v>
      </c>
      <c r="N4" s="11" t="s">
        <v>96</v>
      </c>
      <c r="O4" s="11" t="s">
        <v>95</v>
      </c>
      <c r="P4" s="11" t="s">
        <v>96</v>
      </c>
      <c r="Q4" s="11" t="s">
        <v>95</v>
      </c>
      <c r="R4" s="11" t="s">
        <v>96</v>
      </c>
      <c r="S4" s="11" t="s">
        <v>95</v>
      </c>
      <c r="T4" s="11" t="s">
        <v>96</v>
      </c>
      <c r="U4" s="11" t="s">
        <v>95</v>
      </c>
      <c r="V4" s="11" t="s">
        <v>96</v>
      </c>
      <c r="W4" s="11" t="s">
        <v>95</v>
      </c>
      <c r="X4" s="11" t="s">
        <v>96</v>
      </c>
    </row>
    <row r="5" spans="1:25" s="14" customFormat="1" ht="18.75">
      <c r="A5" s="12" t="s">
        <v>0</v>
      </c>
      <c r="B5" s="13">
        <f>SUM(B6,B16,B26,B35,B48,B57,B67,B76,B86)</f>
        <v>3584142</v>
      </c>
      <c r="C5" s="13">
        <f t="shared" ref="C5:X5" si="0">SUM(C6,C16,C26,C35,C48,C57,C67,C76,C86)</f>
        <v>9404789</v>
      </c>
      <c r="D5" s="13">
        <f t="shared" si="0"/>
        <v>1411749</v>
      </c>
      <c r="E5" s="13">
        <f t="shared" si="0"/>
        <v>818104</v>
      </c>
      <c r="F5" s="13">
        <f t="shared" si="0"/>
        <v>24245</v>
      </c>
      <c r="G5" s="13">
        <f t="shared" si="0"/>
        <v>1741890</v>
      </c>
      <c r="H5" s="13">
        <f t="shared" si="0"/>
        <v>308777</v>
      </c>
      <c r="I5" s="13">
        <f t="shared" si="0"/>
        <v>10657034</v>
      </c>
      <c r="J5" s="13">
        <f t="shared" si="0"/>
        <v>149770</v>
      </c>
      <c r="K5" s="13">
        <f t="shared" ref="K5:L5" si="1">SUM(K6,K16,K26,K35,K48,K57,K67,K76,K86)</f>
        <v>119348866</v>
      </c>
      <c r="L5" s="13">
        <f t="shared" si="1"/>
        <v>2819597</v>
      </c>
      <c r="M5" s="13">
        <f t="shared" ref="M5:N5" si="2">SUM(M6,M16,M26,M35,M48,M57,M67,M76,M86)</f>
        <v>312365463</v>
      </c>
      <c r="N5" s="13">
        <f t="shared" si="2"/>
        <v>36976</v>
      </c>
      <c r="O5" s="13">
        <f t="shared" si="0"/>
        <v>68108532</v>
      </c>
      <c r="P5" s="13">
        <f t="shared" si="0"/>
        <v>154055</v>
      </c>
      <c r="Q5" s="13">
        <f t="shared" si="0"/>
        <v>8852123</v>
      </c>
      <c r="R5" s="13">
        <f t="shared" si="0"/>
        <v>32308</v>
      </c>
      <c r="S5" s="13">
        <f t="shared" ref="S5:T5" si="3">SUM(S6,S16,S26,S35,S48,S57,S67,S76,S86)</f>
        <v>17595246</v>
      </c>
      <c r="T5" s="13">
        <f t="shared" si="3"/>
        <v>86121</v>
      </c>
      <c r="U5" s="13">
        <f t="shared" si="0"/>
        <v>1496547</v>
      </c>
      <c r="V5" s="13">
        <f t="shared" si="0"/>
        <v>92817</v>
      </c>
      <c r="W5" s="13">
        <f t="shared" si="0"/>
        <v>127592</v>
      </c>
      <c r="X5" s="13">
        <f t="shared" si="0"/>
        <v>8543</v>
      </c>
    </row>
    <row r="6" spans="1:25" ht="18.75">
      <c r="A6" s="9" t="s">
        <v>1</v>
      </c>
      <c r="B6" s="8">
        <f>SUM(B7:B15)</f>
        <v>121220</v>
      </c>
      <c r="C6" s="8">
        <f t="shared" ref="C6:X6" si="4">SUM(C7:C15)</f>
        <v>201955</v>
      </c>
      <c r="D6" s="8">
        <f t="shared" si="4"/>
        <v>14155</v>
      </c>
      <c r="E6" s="8">
        <f t="shared" si="4"/>
        <v>262596</v>
      </c>
      <c r="F6" s="8">
        <f t="shared" si="4"/>
        <v>7234</v>
      </c>
      <c r="G6" s="8">
        <f t="shared" si="4"/>
        <v>36337</v>
      </c>
      <c r="H6" s="8">
        <f t="shared" si="4"/>
        <v>2744</v>
      </c>
      <c r="I6" s="8">
        <f t="shared" si="4"/>
        <v>835227</v>
      </c>
      <c r="J6" s="8">
        <f t="shared" si="4"/>
        <v>2739</v>
      </c>
      <c r="K6" s="8">
        <f t="shared" ref="K6:L6" si="5">SUM(K7:K15)</f>
        <v>4856453</v>
      </c>
      <c r="L6" s="8">
        <f t="shared" si="5"/>
        <v>96384</v>
      </c>
      <c r="M6" s="8">
        <f t="shared" ref="M6:N6" si="6">SUM(M7:M15)</f>
        <v>88912439</v>
      </c>
      <c r="N6" s="8">
        <f t="shared" si="6"/>
        <v>1437</v>
      </c>
      <c r="O6" s="8">
        <f t="shared" si="4"/>
        <v>6952229</v>
      </c>
      <c r="P6" s="8">
        <f t="shared" si="4"/>
        <v>10624</v>
      </c>
      <c r="Q6" s="8">
        <f t="shared" si="4"/>
        <v>1384594</v>
      </c>
      <c r="R6" s="8">
        <f t="shared" si="4"/>
        <v>1541</v>
      </c>
      <c r="S6" s="8">
        <f t="shared" ref="S6:T6" si="7">SUM(S7:S15)</f>
        <v>4556845</v>
      </c>
      <c r="T6" s="8">
        <f t="shared" si="7"/>
        <v>8191</v>
      </c>
      <c r="U6" s="8">
        <f t="shared" si="4"/>
        <v>196496</v>
      </c>
      <c r="V6" s="8">
        <f t="shared" si="4"/>
        <v>6569</v>
      </c>
      <c r="W6" s="8">
        <f t="shared" si="4"/>
        <v>14020</v>
      </c>
      <c r="X6" s="8">
        <f t="shared" si="4"/>
        <v>461</v>
      </c>
    </row>
    <row r="7" spans="1:25" ht="18.75">
      <c r="A7" s="5" t="s">
        <v>10</v>
      </c>
      <c r="B7" s="6">
        <f>VLOOKUP($A$7:$A$91,dt!$A$2:$R$78,2,FALSE)</f>
        <v>4831</v>
      </c>
      <c r="C7" s="6">
        <f>VLOOKUP($A$7:$A$91,dt!$A$2:$R$78,3,FALSE)</f>
        <v>4982</v>
      </c>
      <c r="D7" s="6">
        <f>VLOOKUP($A$7:$A$91,dt!$A$2:$R$78,4,FALSE)</f>
        <v>619</v>
      </c>
      <c r="E7" s="6">
        <f>VLOOKUP($A$7:$A$91,dt!$A$2:$R$78,5,FALSE)</f>
        <v>116</v>
      </c>
      <c r="F7" s="6">
        <f>VLOOKUP($A$7:$A$91,dt!$A$2:$R$78,6,FALSE)</f>
        <v>5</v>
      </c>
      <c r="G7" s="6">
        <f>VLOOKUP($A$7:$A$91,dt!$A$2:$R$78,7,FALSE)</f>
        <v>276</v>
      </c>
      <c r="H7" s="6">
        <f>VLOOKUP($A$7:$A$91,dt!$A$2:$R$78,8,FALSE)</f>
        <v>51</v>
      </c>
      <c r="I7" s="6">
        <f>VLOOKUP($A$7:$A$91,dt!$A$2:$R$78,9,FALSE)</f>
        <v>61</v>
      </c>
      <c r="J7" s="6">
        <f>VLOOKUP($A$7:$A$91,dt!$A$2:$R$78,10,FALSE)</f>
        <v>8</v>
      </c>
      <c r="K7" s="6">
        <f>VLOOKUP($A$7:$A$91,dt!$A$2:$R$78,11,FALSE)</f>
        <v>107722</v>
      </c>
      <c r="L7" s="6">
        <f>VLOOKUP($A$7:$A$91,dt!$A$2:$R$78,12,FALSE)</f>
        <v>3870</v>
      </c>
      <c r="M7" s="6">
        <f>VLOOKUP($A$7:$A$91,dt!$A$2:$R$78,13,FALSE)</f>
        <v>34561</v>
      </c>
      <c r="N7" s="6">
        <f>VLOOKUP($A$7:$A$91,dt!$A$2:$R$78,14,FALSE)</f>
        <v>230</v>
      </c>
      <c r="O7" s="6">
        <f>VLOOKUP($A$7:$A$91,dt!$A$2:$R$78,15,FALSE)</f>
        <v>8319</v>
      </c>
      <c r="P7" s="6">
        <f>VLOOKUP($A$7:$A$91,dt!$A$2:$R$78,16,FALSE)</f>
        <v>204</v>
      </c>
      <c r="Q7" s="6">
        <f>VLOOKUP($A$7:$A$91,dt!$A$2:$R$78,17,FALSE)</f>
        <v>13887</v>
      </c>
      <c r="R7" s="6">
        <f>VLOOKUP($A$7:$A$91,dt!$A$2:$R$78,18,FALSE)</f>
        <v>124</v>
      </c>
      <c r="S7" s="6">
        <f>VLOOKUP($A$7:$A$91,dt!$A$2:$X$78,19,FALSE)</f>
        <v>27392</v>
      </c>
      <c r="T7" s="6">
        <f>VLOOKUP($A$7:$A$91,dt!$A$2:$X$78,20,FALSE)</f>
        <v>132</v>
      </c>
      <c r="U7" s="6">
        <f>VLOOKUP($A$7:$A$91,dt!$A$2:$X$78,21,FALSE)</f>
        <v>10321</v>
      </c>
      <c r="V7" s="6">
        <f>VLOOKUP($A$7:$A$91,dt!$A$2:$X$78,22,FALSE)</f>
        <v>487</v>
      </c>
      <c r="W7" s="6">
        <f>VLOOKUP($A$7:$A$91,dt!$A$2:$X$78,23,FALSE)</f>
        <v>1312</v>
      </c>
      <c r="X7" s="6">
        <f>VLOOKUP($A$7:$A$91,dt!$A$2:$X$78,24,FALSE)</f>
        <v>85</v>
      </c>
    </row>
    <row r="8" spans="1:25" ht="18.75">
      <c r="A8" s="5" t="s">
        <v>11</v>
      </c>
      <c r="B8" s="6">
        <f>VLOOKUP($A$7:$A$91,dt!$A$2:$R$78,2,FALSE)</f>
        <v>4238</v>
      </c>
      <c r="C8" s="6">
        <f>VLOOKUP($A$7:$A$91,dt!$A$2:$R$78,3,FALSE)</f>
        <v>2220</v>
      </c>
      <c r="D8" s="6">
        <f>VLOOKUP($A$7:$A$91,dt!$A$2:$R$78,4,FALSE)</f>
        <v>319</v>
      </c>
      <c r="E8" s="6">
        <f>VLOOKUP($A$7:$A$91,dt!$A$2:$R$78,5,FALSE)</f>
        <v>0</v>
      </c>
      <c r="F8" s="6">
        <f>VLOOKUP($A$7:$A$91,dt!$A$2:$R$78,6,FALSE)</f>
        <v>0</v>
      </c>
      <c r="G8" s="6">
        <f>VLOOKUP($A$7:$A$91,dt!$A$2:$R$78,7,FALSE)</f>
        <v>185</v>
      </c>
      <c r="H8" s="6">
        <f>VLOOKUP($A$7:$A$91,dt!$A$2:$R$78,8,FALSE)</f>
        <v>37</v>
      </c>
      <c r="I8" s="6">
        <f>VLOOKUP($A$7:$A$91,dt!$A$2:$R$78,9,FALSE)</f>
        <v>0</v>
      </c>
      <c r="J8" s="6">
        <f>VLOOKUP($A$7:$A$91,dt!$A$2:$R$78,10,FALSE)</f>
        <v>0</v>
      </c>
      <c r="K8" s="6">
        <f>VLOOKUP($A$7:$A$91,dt!$A$2:$R$78,11,FALSE)</f>
        <v>108808</v>
      </c>
      <c r="L8" s="6">
        <f>VLOOKUP($A$7:$A$91,dt!$A$2:$R$78,12,FALSE)</f>
        <v>3691</v>
      </c>
      <c r="M8" s="6">
        <f>VLOOKUP($A$7:$A$91,dt!$A$2:$R$78,13,FALSE)</f>
        <v>18447</v>
      </c>
      <c r="N8" s="6">
        <f>VLOOKUP($A$7:$A$91,dt!$A$2:$R$78,14,FALSE)</f>
        <v>40</v>
      </c>
      <c r="O8" s="6">
        <f>VLOOKUP($A$7:$A$91,dt!$A$2:$R$78,15,FALSE)</f>
        <v>7765</v>
      </c>
      <c r="P8" s="6">
        <f>VLOOKUP($A$7:$A$91,dt!$A$2:$R$78,16,FALSE)</f>
        <v>285</v>
      </c>
      <c r="Q8" s="6">
        <f>VLOOKUP($A$7:$A$91,dt!$A$2:$R$78,17,FALSE)</f>
        <v>4334</v>
      </c>
      <c r="R8" s="6">
        <f>VLOOKUP($A$7:$A$91,dt!$A$2:$R$78,18,FALSE)</f>
        <v>77</v>
      </c>
      <c r="S8" s="6">
        <f>VLOOKUP($A$7:$A$91,dt!$A$2:$X$78,19,FALSE)</f>
        <v>140289</v>
      </c>
      <c r="T8" s="6">
        <f>VLOOKUP($A$7:$A$91,dt!$A$2:$X$78,20,FALSE)</f>
        <v>156</v>
      </c>
      <c r="U8" s="6">
        <f>VLOOKUP($A$7:$A$91,dt!$A$2:$X$78,21,FALSE)</f>
        <v>3759</v>
      </c>
      <c r="V8" s="6">
        <f>VLOOKUP($A$7:$A$91,dt!$A$2:$X$78,22,FALSE)</f>
        <v>257</v>
      </c>
      <c r="W8" s="6">
        <f>VLOOKUP($A$7:$A$91,dt!$A$2:$X$78,23,FALSE)</f>
        <v>323</v>
      </c>
      <c r="X8" s="6">
        <f>VLOOKUP($A$7:$A$91,dt!$A$2:$X$78,24,FALSE)</f>
        <v>24</v>
      </c>
    </row>
    <row r="9" spans="1:25" ht="18.75">
      <c r="A9" s="5" t="s">
        <v>12</v>
      </c>
      <c r="B9" s="6">
        <f>VLOOKUP($A$7:$A$91,dt!$A$2:$R$78,2,FALSE)</f>
        <v>6525</v>
      </c>
      <c r="C9" s="6">
        <f>VLOOKUP($A$7:$A$91,dt!$A$2:$R$78,3,FALSE)</f>
        <v>4933</v>
      </c>
      <c r="D9" s="6">
        <f>VLOOKUP($A$7:$A$91,dt!$A$2:$R$78,4,FALSE)</f>
        <v>289</v>
      </c>
      <c r="E9" s="6">
        <f>VLOOKUP($A$7:$A$91,dt!$A$2:$R$78,5,FALSE)</f>
        <v>39</v>
      </c>
      <c r="F9" s="6">
        <f>VLOOKUP($A$7:$A$91,dt!$A$2:$R$78,6,FALSE)</f>
        <v>2</v>
      </c>
      <c r="G9" s="6">
        <f>VLOOKUP($A$7:$A$91,dt!$A$2:$R$78,7,FALSE)</f>
        <v>903</v>
      </c>
      <c r="H9" s="6">
        <f>VLOOKUP($A$7:$A$91,dt!$A$2:$R$78,8,FALSE)</f>
        <v>69</v>
      </c>
      <c r="I9" s="6">
        <f>VLOOKUP($A$7:$A$91,dt!$A$2:$R$78,9,FALSE)</f>
        <v>2</v>
      </c>
      <c r="J9" s="6">
        <f>VLOOKUP($A$7:$A$91,dt!$A$2:$R$78,10,FALSE)</f>
        <v>1</v>
      </c>
      <c r="K9" s="6">
        <f>VLOOKUP($A$7:$A$91,dt!$A$2:$R$78,11,FALSE)</f>
        <v>279431</v>
      </c>
      <c r="L9" s="6">
        <f>VLOOKUP($A$7:$A$91,dt!$A$2:$R$78,12,FALSE)</f>
        <v>5213</v>
      </c>
      <c r="M9" s="6">
        <f>VLOOKUP($A$7:$A$91,dt!$A$2:$R$78,13,FALSE)</f>
        <v>235090</v>
      </c>
      <c r="N9" s="6">
        <f>VLOOKUP($A$7:$A$91,dt!$A$2:$R$78,14,FALSE)</f>
        <v>81</v>
      </c>
      <c r="O9" s="6">
        <f>VLOOKUP($A$7:$A$91,dt!$A$2:$R$78,15,FALSE)</f>
        <v>115015</v>
      </c>
      <c r="P9" s="6">
        <f>VLOOKUP($A$7:$A$91,dt!$A$2:$R$78,16,FALSE)</f>
        <v>1870</v>
      </c>
      <c r="Q9" s="6">
        <f>VLOOKUP($A$7:$A$91,dt!$A$2:$R$78,17,FALSE)</f>
        <v>61855</v>
      </c>
      <c r="R9" s="6">
        <f>VLOOKUP($A$7:$A$91,dt!$A$2:$R$78,18,FALSE)</f>
        <v>125</v>
      </c>
      <c r="S9" s="6">
        <f>VLOOKUP($A$7:$A$91,dt!$A$2:$X$78,19,FALSE)</f>
        <v>359014</v>
      </c>
      <c r="T9" s="6">
        <f>VLOOKUP($A$7:$A$91,dt!$A$2:$X$78,20,FALSE)</f>
        <v>568</v>
      </c>
      <c r="U9" s="6">
        <f>VLOOKUP($A$7:$A$91,dt!$A$2:$X$78,21,FALSE)</f>
        <v>3255</v>
      </c>
      <c r="V9" s="6">
        <f>VLOOKUP($A$7:$A$91,dt!$A$2:$X$78,22,FALSE)</f>
        <v>122</v>
      </c>
      <c r="W9" s="6">
        <f>VLOOKUP($A$7:$A$91,dt!$A$2:$X$78,23,FALSE)</f>
        <v>430</v>
      </c>
      <c r="X9" s="6">
        <f>VLOOKUP($A$7:$A$91,dt!$A$2:$X$78,24,FALSE)</f>
        <v>18</v>
      </c>
    </row>
    <row r="10" spans="1:25" ht="18.75">
      <c r="A10" s="5" t="s">
        <v>13</v>
      </c>
      <c r="B10" s="6">
        <f>VLOOKUP($A$7:$A$91,dt!$A$2:$R$78,2,FALSE)</f>
        <v>15617</v>
      </c>
      <c r="C10" s="6">
        <f>VLOOKUP($A$7:$A$91,dt!$A$2:$R$78,3,FALSE)</f>
        <v>11117</v>
      </c>
      <c r="D10" s="6">
        <f>VLOOKUP($A$7:$A$91,dt!$A$2:$R$78,4,FALSE)</f>
        <v>1123</v>
      </c>
      <c r="E10" s="6">
        <f>VLOOKUP($A$7:$A$91,dt!$A$2:$R$78,5,FALSE)</f>
        <v>18</v>
      </c>
      <c r="F10" s="6">
        <f>VLOOKUP($A$7:$A$91,dt!$A$2:$R$78,6,FALSE)</f>
        <v>4</v>
      </c>
      <c r="G10" s="6">
        <f>VLOOKUP($A$7:$A$91,dt!$A$2:$R$78,7,FALSE)</f>
        <v>1723</v>
      </c>
      <c r="H10" s="6">
        <f>VLOOKUP($A$7:$A$91,dt!$A$2:$R$78,8,FALSE)</f>
        <v>205</v>
      </c>
      <c r="I10" s="6">
        <f>VLOOKUP($A$7:$A$91,dt!$A$2:$R$78,9,FALSE)</f>
        <v>18179</v>
      </c>
      <c r="J10" s="6">
        <f>VLOOKUP($A$7:$A$91,dt!$A$2:$R$78,10,FALSE)</f>
        <v>32</v>
      </c>
      <c r="K10" s="6">
        <f>VLOOKUP($A$7:$A$91,dt!$A$2:$R$78,11,FALSE)</f>
        <v>627725</v>
      </c>
      <c r="L10" s="6">
        <f>VLOOKUP($A$7:$A$91,dt!$A$2:$R$78,12,FALSE)</f>
        <v>13219</v>
      </c>
      <c r="M10" s="6">
        <f>VLOOKUP($A$7:$A$91,dt!$A$2:$R$78,13,FALSE)</f>
        <v>2771877</v>
      </c>
      <c r="N10" s="6">
        <f>VLOOKUP($A$7:$A$91,dt!$A$2:$R$78,14,FALSE)</f>
        <v>140</v>
      </c>
      <c r="O10" s="6">
        <f>VLOOKUP($A$7:$A$91,dt!$A$2:$R$78,15,FALSE)</f>
        <v>3037061</v>
      </c>
      <c r="P10" s="6">
        <f>VLOOKUP($A$7:$A$91,dt!$A$2:$R$78,16,FALSE)</f>
        <v>2039</v>
      </c>
      <c r="Q10" s="6">
        <f>VLOOKUP($A$7:$A$91,dt!$A$2:$R$78,17,FALSE)</f>
        <v>110491</v>
      </c>
      <c r="R10" s="6">
        <f>VLOOKUP($A$7:$A$91,dt!$A$2:$R$78,18,FALSE)</f>
        <v>224</v>
      </c>
      <c r="S10" s="6">
        <f>VLOOKUP($A$7:$A$91,dt!$A$2:$X$78,19,FALSE)</f>
        <v>484093</v>
      </c>
      <c r="T10" s="6">
        <f>VLOOKUP($A$7:$A$91,dt!$A$2:$X$78,20,FALSE)</f>
        <v>1377</v>
      </c>
      <c r="U10" s="6">
        <f>VLOOKUP($A$7:$A$91,dt!$A$2:$X$78,21,FALSE)</f>
        <v>8165</v>
      </c>
      <c r="V10" s="6">
        <f>VLOOKUP($A$7:$A$91,dt!$A$2:$X$78,22,FALSE)</f>
        <v>386</v>
      </c>
      <c r="W10" s="6">
        <f>VLOOKUP($A$7:$A$91,dt!$A$2:$X$78,23,FALSE)</f>
        <v>424</v>
      </c>
      <c r="X10" s="6">
        <f>VLOOKUP($A$7:$A$91,dt!$A$2:$X$78,24,FALSE)</f>
        <v>22</v>
      </c>
    </row>
    <row r="11" spans="1:25" ht="18.75">
      <c r="A11" s="5" t="s">
        <v>14</v>
      </c>
      <c r="B11" s="6">
        <f>VLOOKUP($A$7:$A$91,dt!$A$2:$R$78,2,FALSE)</f>
        <v>17706</v>
      </c>
      <c r="C11" s="6">
        <f>VLOOKUP($A$7:$A$91,dt!$A$2:$R$78,3,FALSE)</f>
        <v>13204</v>
      </c>
      <c r="D11" s="6">
        <f>VLOOKUP($A$7:$A$91,dt!$A$2:$R$78,4,FALSE)</f>
        <v>1506</v>
      </c>
      <c r="E11" s="6">
        <f>VLOOKUP($A$7:$A$91,dt!$A$2:$R$78,5,FALSE)</f>
        <v>0</v>
      </c>
      <c r="F11" s="6">
        <f>VLOOKUP($A$7:$A$91,dt!$A$2:$R$78,6,FALSE)</f>
        <v>0</v>
      </c>
      <c r="G11" s="6">
        <f>VLOOKUP($A$7:$A$91,dt!$A$2:$R$78,7,FALSE)</f>
        <v>856</v>
      </c>
      <c r="H11" s="6">
        <f>VLOOKUP($A$7:$A$91,dt!$A$2:$R$78,8,FALSE)</f>
        <v>81</v>
      </c>
      <c r="I11" s="6">
        <f>VLOOKUP($A$7:$A$91,dt!$A$2:$R$78,9,FALSE)</f>
        <v>60973</v>
      </c>
      <c r="J11" s="6">
        <f>VLOOKUP($A$7:$A$91,dt!$A$2:$R$78,10,FALSE)</f>
        <v>804</v>
      </c>
      <c r="K11" s="6">
        <f>VLOOKUP($A$7:$A$91,dt!$A$2:$R$78,11,FALSE)</f>
        <v>879175</v>
      </c>
      <c r="L11" s="6">
        <f>VLOOKUP($A$7:$A$91,dt!$A$2:$R$78,12,FALSE)</f>
        <v>15024</v>
      </c>
      <c r="M11" s="6">
        <f>VLOOKUP($A$7:$A$91,dt!$A$2:$R$78,13,FALSE)</f>
        <v>1001366</v>
      </c>
      <c r="N11" s="6">
        <f>VLOOKUP($A$7:$A$91,dt!$A$2:$R$78,14,FALSE)</f>
        <v>33</v>
      </c>
      <c r="O11" s="6">
        <f>VLOOKUP($A$7:$A$91,dt!$A$2:$R$78,15,FALSE)</f>
        <v>927421</v>
      </c>
      <c r="P11" s="6">
        <f>VLOOKUP($A$7:$A$91,dt!$A$2:$R$78,16,FALSE)</f>
        <v>802</v>
      </c>
      <c r="Q11" s="6">
        <f>VLOOKUP($A$7:$A$91,dt!$A$2:$R$78,17,FALSE)</f>
        <v>4925</v>
      </c>
      <c r="R11" s="6">
        <f>VLOOKUP($A$7:$A$91,dt!$A$2:$R$78,18,FALSE)</f>
        <v>49</v>
      </c>
      <c r="S11" s="6">
        <f>VLOOKUP($A$7:$A$91,dt!$A$2:$X$78,19,FALSE)</f>
        <v>1563803</v>
      </c>
      <c r="T11" s="6">
        <f>VLOOKUP($A$7:$A$91,dt!$A$2:$X$78,20,FALSE)</f>
        <v>2140</v>
      </c>
      <c r="U11" s="6">
        <f>VLOOKUP($A$7:$A$91,dt!$A$2:$X$78,21,FALSE)</f>
        <v>10934</v>
      </c>
      <c r="V11" s="6">
        <f>VLOOKUP($A$7:$A$91,dt!$A$2:$X$78,22,FALSE)</f>
        <v>412</v>
      </c>
      <c r="W11" s="6">
        <f>VLOOKUP($A$7:$A$91,dt!$A$2:$X$78,23,FALSE)</f>
        <v>539</v>
      </c>
      <c r="X11" s="6">
        <f>VLOOKUP($A$7:$A$91,dt!$A$2:$X$78,24,FALSE)</f>
        <v>18</v>
      </c>
    </row>
    <row r="12" spans="1:25" ht="18.75">
      <c r="A12" s="5" t="s">
        <v>15</v>
      </c>
      <c r="B12" s="6">
        <f>VLOOKUP($A$7:$A$91,dt!$A$2:$R$78,2,FALSE)</f>
        <v>28118</v>
      </c>
      <c r="C12" s="6">
        <f>VLOOKUP($A$7:$A$91,dt!$A$2:$R$78,3,FALSE)</f>
        <v>73185</v>
      </c>
      <c r="D12" s="6">
        <f>VLOOKUP($A$7:$A$91,dt!$A$2:$R$78,4,FALSE)</f>
        <v>4171</v>
      </c>
      <c r="E12" s="6">
        <f>VLOOKUP($A$7:$A$91,dt!$A$2:$R$78,5,FALSE)</f>
        <v>88686</v>
      </c>
      <c r="F12" s="6">
        <f>VLOOKUP($A$7:$A$91,dt!$A$2:$R$78,6,FALSE)</f>
        <v>2441</v>
      </c>
      <c r="G12" s="6">
        <f>VLOOKUP($A$7:$A$91,dt!$A$2:$R$78,7,FALSE)</f>
        <v>3784</v>
      </c>
      <c r="H12" s="6">
        <f>VLOOKUP($A$7:$A$91,dt!$A$2:$R$78,8,FALSE)</f>
        <v>267</v>
      </c>
      <c r="I12" s="6">
        <f>VLOOKUP($A$7:$A$91,dt!$A$2:$R$78,9,FALSE)</f>
        <v>484030</v>
      </c>
      <c r="J12" s="6">
        <f>VLOOKUP($A$7:$A$91,dt!$A$2:$R$78,10,FALSE)</f>
        <v>998</v>
      </c>
      <c r="K12" s="6">
        <f>VLOOKUP($A$7:$A$91,dt!$A$2:$R$78,11,FALSE)</f>
        <v>932178</v>
      </c>
      <c r="L12" s="6">
        <f>VLOOKUP($A$7:$A$91,dt!$A$2:$R$78,12,FALSE)</f>
        <v>21787</v>
      </c>
      <c r="M12" s="6">
        <f>VLOOKUP($A$7:$A$91,dt!$A$2:$R$78,13,FALSE)</f>
        <v>59076073</v>
      </c>
      <c r="N12" s="6">
        <f>VLOOKUP($A$7:$A$91,dt!$A$2:$R$78,14,FALSE)</f>
        <v>420</v>
      </c>
      <c r="O12" s="6">
        <f>VLOOKUP($A$7:$A$91,dt!$A$2:$R$78,15,FALSE)</f>
        <v>786077</v>
      </c>
      <c r="P12" s="6">
        <f>VLOOKUP($A$7:$A$91,dt!$A$2:$R$78,16,FALSE)</f>
        <v>1326</v>
      </c>
      <c r="Q12" s="6">
        <f>VLOOKUP($A$7:$A$91,dt!$A$2:$R$78,17,FALSE)</f>
        <v>414565</v>
      </c>
      <c r="R12" s="6">
        <f>VLOOKUP($A$7:$A$91,dt!$A$2:$R$78,18,FALSE)</f>
        <v>253</v>
      </c>
      <c r="S12" s="6">
        <f>VLOOKUP($A$7:$A$91,dt!$A$2:$X$78,19,FALSE)</f>
        <v>554578</v>
      </c>
      <c r="T12" s="6">
        <f>VLOOKUP($A$7:$A$91,dt!$A$2:$X$78,20,FALSE)</f>
        <v>1035</v>
      </c>
      <c r="U12" s="6">
        <f>VLOOKUP($A$7:$A$91,dt!$A$2:$X$78,21,FALSE)</f>
        <v>73411</v>
      </c>
      <c r="V12" s="6">
        <f>VLOOKUP($A$7:$A$91,dt!$A$2:$X$78,22,FALSE)</f>
        <v>2393</v>
      </c>
      <c r="W12" s="6">
        <f>VLOOKUP($A$7:$A$91,dt!$A$2:$X$78,23,FALSE)</f>
        <v>3730</v>
      </c>
      <c r="X12" s="6">
        <f>VLOOKUP($A$7:$A$91,dt!$A$2:$X$78,24,FALSE)</f>
        <v>97</v>
      </c>
    </row>
    <row r="13" spans="1:25" ht="18.75">
      <c r="A13" s="5" t="s">
        <v>16</v>
      </c>
      <c r="B13" s="6">
        <f>VLOOKUP($A$7:$A$91,dt!$A$2:$R$78,2,FALSE)</f>
        <v>5234</v>
      </c>
      <c r="C13" s="6">
        <f>VLOOKUP($A$7:$A$91,dt!$A$2:$R$78,3,FALSE)</f>
        <v>3243</v>
      </c>
      <c r="D13" s="6">
        <f>VLOOKUP($A$7:$A$91,dt!$A$2:$R$78,4,FALSE)</f>
        <v>452</v>
      </c>
      <c r="E13" s="6">
        <f>VLOOKUP($A$7:$A$91,dt!$A$2:$R$78,5,FALSE)</f>
        <v>124</v>
      </c>
      <c r="F13" s="6">
        <f>VLOOKUP($A$7:$A$91,dt!$A$2:$R$78,6,FALSE)</f>
        <v>6</v>
      </c>
      <c r="G13" s="6">
        <f>VLOOKUP($A$7:$A$91,dt!$A$2:$R$78,7,FALSE)</f>
        <v>253</v>
      </c>
      <c r="H13" s="6">
        <f>VLOOKUP($A$7:$A$91,dt!$A$2:$R$78,8,FALSE)</f>
        <v>43</v>
      </c>
      <c r="I13" s="6">
        <f>VLOOKUP($A$7:$A$91,dt!$A$2:$R$78,9,FALSE)</f>
        <v>11689</v>
      </c>
      <c r="J13" s="6">
        <f>VLOOKUP($A$7:$A$91,dt!$A$2:$R$78,10,FALSE)</f>
        <v>158</v>
      </c>
      <c r="K13" s="6">
        <f>VLOOKUP($A$7:$A$91,dt!$A$2:$R$78,11,FALSE)</f>
        <v>254694</v>
      </c>
      <c r="L13" s="6">
        <f>VLOOKUP($A$7:$A$91,dt!$A$2:$R$78,12,FALSE)</f>
        <v>4265</v>
      </c>
      <c r="M13" s="6">
        <f>VLOOKUP($A$7:$A$91,dt!$A$2:$R$78,13,FALSE)</f>
        <v>1923394</v>
      </c>
      <c r="N13" s="6">
        <f>VLOOKUP($A$7:$A$91,dt!$A$2:$R$78,14,FALSE)</f>
        <v>72</v>
      </c>
      <c r="O13" s="6">
        <f>VLOOKUP($A$7:$A$91,dt!$A$2:$R$78,15,FALSE)</f>
        <v>51590</v>
      </c>
      <c r="P13" s="6">
        <f>VLOOKUP($A$7:$A$91,dt!$A$2:$R$78,16,FALSE)</f>
        <v>411</v>
      </c>
      <c r="Q13" s="6">
        <f>VLOOKUP($A$7:$A$91,dt!$A$2:$R$78,17,FALSE)</f>
        <v>3985</v>
      </c>
      <c r="R13" s="6">
        <f>VLOOKUP($A$7:$A$91,dt!$A$2:$R$78,18,FALSE)</f>
        <v>60</v>
      </c>
      <c r="S13" s="6">
        <f>VLOOKUP($A$7:$A$91,dt!$A$2:$X$78,19,FALSE)</f>
        <v>129952</v>
      </c>
      <c r="T13" s="6">
        <f>VLOOKUP($A$7:$A$91,dt!$A$2:$X$78,20,FALSE)</f>
        <v>403</v>
      </c>
      <c r="U13" s="6">
        <f>VLOOKUP($A$7:$A$91,dt!$A$2:$X$78,21,FALSE)</f>
        <v>18533</v>
      </c>
      <c r="V13" s="6">
        <f>VLOOKUP($A$7:$A$91,dt!$A$2:$X$78,22,FALSE)</f>
        <v>549</v>
      </c>
      <c r="W13" s="6">
        <f>VLOOKUP($A$7:$A$91,dt!$A$2:$X$78,23,FALSE)</f>
        <v>161</v>
      </c>
      <c r="X13" s="6">
        <f>VLOOKUP($A$7:$A$91,dt!$A$2:$X$78,24,FALSE)</f>
        <v>14</v>
      </c>
    </row>
    <row r="14" spans="1:25" ht="18.75">
      <c r="A14" s="5" t="s">
        <v>17</v>
      </c>
      <c r="B14" s="6">
        <f>VLOOKUP($A$7:$A$91,dt!$A$2:$R$78,2,FALSE)</f>
        <v>20604</v>
      </c>
      <c r="C14" s="6">
        <f>VLOOKUP($A$7:$A$91,dt!$A$2:$R$78,3,FALSE)</f>
        <v>56971</v>
      </c>
      <c r="D14" s="6">
        <f>VLOOKUP($A$7:$A$91,dt!$A$2:$R$78,4,FALSE)</f>
        <v>3518</v>
      </c>
      <c r="E14" s="6">
        <f>VLOOKUP($A$7:$A$91,dt!$A$2:$R$78,5,FALSE)</f>
        <v>1170</v>
      </c>
      <c r="F14" s="6">
        <f>VLOOKUP($A$7:$A$91,dt!$A$2:$R$78,6,FALSE)</f>
        <v>64</v>
      </c>
      <c r="G14" s="6">
        <f>VLOOKUP($A$7:$A$91,dt!$A$2:$R$78,7,FALSE)</f>
        <v>17698</v>
      </c>
      <c r="H14" s="6">
        <f>VLOOKUP($A$7:$A$91,dt!$A$2:$R$78,8,FALSE)</f>
        <v>1305</v>
      </c>
      <c r="I14" s="6">
        <f>VLOOKUP($A$7:$A$91,dt!$A$2:$R$78,9,FALSE)</f>
        <v>199339</v>
      </c>
      <c r="J14" s="6">
        <f>VLOOKUP($A$7:$A$91,dt!$A$2:$R$78,10,FALSE)</f>
        <v>613</v>
      </c>
      <c r="K14" s="6">
        <f>VLOOKUP($A$7:$A$91,dt!$A$2:$R$78,11,FALSE)</f>
        <v>1065928</v>
      </c>
      <c r="L14" s="6">
        <f>VLOOKUP($A$7:$A$91,dt!$A$2:$R$78,12,FALSE)</f>
        <v>16760</v>
      </c>
      <c r="M14" s="6">
        <f>VLOOKUP($A$7:$A$91,dt!$A$2:$R$78,13,FALSE)</f>
        <v>5887662</v>
      </c>
      <c r="N14" s="6">
        <f>VLOOKUP($A$7:$A$91,dt!$A$2:$R$78,14,FALSE)</f>
        <v>156</v>
      </c>
      <c r="O14" s="6">
        <f>VLOOKUP($A$7:$A$91,dt!$A$2:$R$78,15,FALSE)</f>
        <v>76098</v>
      </c>
      <c r="P14" s="6">
        <f>VLOOKUP($A$7:$A$91,dt!$A$2:$R$78,16,FALSE)</f>
        <v>2193</v>
      </c>
      <c r="Q14" s="6">
        <f>VLOOKUP($A$7:$A$91,dt!$A$2:$R$78,17,FALSE)</f>
        <v>96576</v>
      </c>
      <c r="R14" s="6">
        <f>VLOOKUP($A$7:$A$91,dt!$A$2:$R$78,18,FALSE)</f>
        <v>451</v>
      </c>
      <c r="S14" s="6">
        <f>VLOOKUP($A$7:$A$91,dt!$A$2:$X$78,19,FALSE)</f>
        <v>1032252</v>
      </c>
      <c r="T14" s="6">
        <f>VLOOKUP($A$7:$A$91,dt!$A$2:$X$78,20,FALSE)</f>
        <v>1740</v>
      </c>
      <c r="U14" s="6">
        <f>VLOOKUP($A$7:$A$91,dt!$A$2:$X$78,21,FALSE)</f>
        <v>40684</v>
      </c>
      <c r="V14" s="6">
        <f>VLOOKUP($A$7:$A$91,dt!$A$2:$X$78,22,FALSE)</f>
        <v>1118</v>
      </c>
      <c r="W14" s="6">
        <f>VLOOKUP($A$7:$A$91,dt!$A$2:$X$78,23,FALSE)</f>
        <v>4172</v>
      </c>
      <c r="X14" s="6">
        <f>VLOOKUP($A$7:$A$91,dt!$A$2:$X$78,24,FALSE)</f>
        <v>125</v>
      </c>
    </row>
    <row r="15" spans="1:25" ht="18.75">
      <c r="A15" s="5" t="s">
        <v>18</v>
      </c>
      <c r="B15" s="6">
        <f>VLOOKUP($A$7:$A$91,dt!$A$2:$R$78,2,FALSE)</f>
        <v>18347</v>
      </c>
      <c r="C15" s="6">
        <f>VLOOKUP($A$7:$A$91,dt!$A$2:$R$78,3,FALSE)</f>
        <v>32100</v>
      </c>
      <c r="D15" s="6">
        <f>VLOOKUP($A$7:$A$91,dt!$A$2:$R$78,4,FALSE)</f>
        <v>2158</v>
      </c>
      <c r="E15" s="6">
        <f>VLOOKUP($A$7:$A$91,dt!$A$2:$R$78,5,FALSE)</f>
        <v>172443</v>
      </c>
      <c r="F15" s="6">
        <f>VLOOKUP($A$7:$A$91,dt!$A$2:$R$78,6,FALSE)</f>
        <v>4712</v>
      </c>
      <c r="G15" s="6">
        <f>VLOOKUP($A$7:$A$91,dt!$A$2:$R$78,7,FALSE)</f>
        <v>10659</v>
      </c>
      <c r="H15" s="6">
        <f>VLOOKUP($A$7:$A$91,dt!$A$2:$R$78,8,FALSE)</f>
        <v>686</v>
      </c>
      <c r="I15" s="6">
        <f>VLOOKUP($A$7:$A$91,dt!$A$2:$R$78,9,FALSE)</f>
        <v>60954</v>
      </c>
      <c r="J15" s="6">
        <f>VLOOKUP($A$7:$A$91,dt!$A$2:$R$78,10,FALSE)</f>
        <v>125</v>
      </c>
      <c r="K15" s="6">
        <f>VLOOKUP($A$7:$A$91,dt!$A$2:$R$78,11,FALSE)</f>
        <v>600792</v>
      </c>
      <c r="L15" s="6">
        <f>VLOOKUP($A$7:$A$91,dt!$A$2:$R$78,12,FALSE)</f>
        <v>12555</v>
      </c>
      <c r="M15" s="6">
        <f>VLOOKUP($A$7:$A$91,dt!$A$2:$R$78,13,FALSE)</f>
        <v>17963969</v>
      </c>
      <c r="N15" s="6">
        <f>VLOOKUP($A$7:$A$91,dt!$A$2:$R$78,14,FALSE)</f>
        <v>265</v>
      </c>
      <c r="O15" s="6">
        <f>VLOOKUP($A$7:$A$91,dt!$A$2:$R$78,15,FALSE)</f>
        <v>1942883</v>
      </c>
      <c r="P15" s="6">
        <f>VLOOKUP($A$7:$A$91,dt!$A$2:$R$78,16,FALSE)</f>
        <v>1494</v>
      </c>
      <c r="Q15" s="6">
        <f>VLOOKUP($A$7:$A$91,dt!$A$2:$R$78,17,FALSE)</f>
        <v>673976</v>
      </c>
      <c r="R15" s="6">
        <f>VLOOKUP($A$7:$A$91,dt!$A$2:$R$78,18,FALSE)</f>
        <v>178</v>
      </c>
      <c r="S15" s="6">
        <f>VLOOKUP($A$7:$A$91,dt!$A$2:$X$78,19,FALSE)</f>
        <v>265472</v>
      </c>
      <c r="T15" s="6">
        <f>VLOOKUP($A$7:$A$91,dt!$A$2:$X$78,20,FALSE)</f>
        <v>640</v>
      </c>
      <c r="U15" s="6">
        <f>VLOOKUP($A$7:$A$91,dt!$A$2:$X$78,21,FALSE)</f>
        <v>27434</v>
      </c>
      <c r="V15" s="6">
        <f>VLOOKUP($A$7:$A$91,dt!$A$2:$X$78,22,FALSE)</f>
        <v>845</v>
      </c>
      <c r="W15" s="6">
        <f>VLOOKUP($A$7:$A$91,dt!$A$2:$X$78,23,FALSE)</f>
        <v>2929</v>
      </c>
      <c r="X15" s="6">
        <f>VLOOKUP($A$7:$A$91,dt!$A$2:$X$78,24,FALSE)</f>
        <v>58</v>
      </c>
    </row>
    <row r="16" spans="1:25" ht="18.75">
      <c r="A16" s="9" t="s">
        <v>2</v>
      </c>
      <c r="B16" s="8">
        <f t="shared" ref="B16:X16" si="8">SUM(B17:B25)</f>
        <v>122253</v>
      </c>
      <c r="C16" s="8">
        <f t="shared" si="8"/>
        <v>222783</v>
      </c>
      <c r="D16" s="8">
        <f t="shared" si="8"/>
        <v>20213</v>
      </c>
      <c r="E16" s="8">
        <f t="shared" si="8"/>
        <v>43077</v>
      </c>
      <c r="F16" s="8">
        <f t="shared" si="8"/>
        <v>1065</v>
      </c>
      <c r="G16" s="8">
        <f t="shared" si="8"/>
        <v>55835</v>
      </c>
      <c r="H16" s="8">
        <f t="shared" si="8"/>
        <v>4747</v>
      </c>
      <c r="I16" s="8">
        <f t="shared" si="8"/>
        <v>1219293</v>
      </c>
      <c r="J16" s="8">
        <f t="shared" si="8"/>
        <v>1814</v>
      </c>
      <c r="K16" s="8">
        <f t="shared" ref="K16:L16" si="9">SUM(K17:K25)</f>
        <v>4468112</v>
      </c>
      <c r="L16" s="8">
        <f t="shared" si="9"/>
        <v>104076</v>
      </c>
      <c r="M16" s="8">
        <f t="shared" ref="M16:N16" si="10">SUM(M17:M25)</f>
        <v>69437157</v>
      </c>
      <c r="N16" s="8">
        <f t="shared" si="10"/>
        <v>3163</v>
      </c>
      <c r="O16" s="8">
        <f t="shared" si="8"/>
        <v>24564793</v>
      </c>
      <c r="P16" s="8">
        <f t="shared" si="8"/>
        <v>8454</v>
      </c>
      <c r="Q16" s="8">
        <f t="shared" si="8"/>
        <v>2541102</v>
      </c>
      <c r="R16" s="8">
        <f t="shared" si="8"/>
        <v>1954</v>
      </c>
      <c r="S16" s="8">
        <f t="shared" ref="S16:T16" si="11">SUM(S17:S25)</f>
        <v>617155</v>
      </c>
      <c r="T16" s="8">
        <f t="shared" si="11"/>
        <v>4189</v>
      </c>
      <c r="U16" s="8">
        <f t="shared" si="8"/>
        <v>38951</v>
      </c>
      <c r="V16" s="8">
        <f t="shared" si="8"/>
        <v>1773</v>
      </c>
      <c r="W16" s="8">
        <f t="shared" si="8"/>
        <v>5792</v>
      </c>
      <c r="X16" s="8">
        <f t="shared" si="8"/>
        <v>296</v>
      </c>
    </row>
    <row r="17" spans="1:24" ht="18.75">
      <c r="A17" s="5" t="s">
        <v>19</v>
      </c>
      <c r="B17" s="6">
        <f>VLOOKUP($A$7:$A$91,dt!$A$2:$R$78,2,FALSE)</f>
        <v>2158</v>
      </c>
      <c r="C17" s="6">
        <f>VLOOKUP($A$7:$A$91,dt!$A$2:$R$78,3,FALSE)</f>
        <v>512</v>
      </c>
      <c r="D17" s="6">
        <f>VLOOKUP($A$7:$A$91,dt!$A$2:$R$78,4,FALSE)</f>
        <v>54</v>
      </c>
      <c r="E17" s="6">
        <f>VLOOKUP($A$7:$A$91,dt!$A$2:$R$78,5,FALSE)</f>
        <v>0</v>
      </c>
      <c r="F17" s="6">
        <f>VLOOKUP($A$7:$A$91,dt!$A$2:$R$78,6,FALSE)</f>
        <v>0</v>
      </c>
      <c r="G17" s="6">
        <f>VLOOKUP($A$7:$A$91,dt!$A$2:$R$78,7,FALSE)</f>
        <v>61</v>
      </c>
      <c r="H17" s="6">
        <f>VLOOKUP($A$7:$A$91,dt!$A$2:$R$78,8,FALSE)</f>
        <v>11</v>
      </c>
      <c r="I17" s="6">
        <f>VLOOKUP($A$7:$A$91,dt!$A$2:$R$78,9,FALSE)</f>
        <v>0</v>
      </c>
      <c r="J17" s="6">
        <f>VLOOKUP($A$7:$A$91,dt!$A$2:$R$78,10,FALSE)</f>
        <v>0</v>
      </c>
      <c r="K17" s="6">
        <f>VLOOKUP($A$7:$A$91,dt!$A$2:$R$78,11,FALSE)</f>
        <v>46892</v>
      </c>
      <c r="L17" s="6">
        <f>VLOOKUP($A$7:$A$91,dt!$A$2:$R$78,12,FALSE)</f>
        <v>1876</v>
      </c>
      <c r="M17" s="6">
        <f>VLOOKUP($A$7:$A$91,dt!$A$2:$R$78,13,FALSE)</f>
        <v>221</v>
      </c>
      <c r="N17" s="6">
        <f>VLOOKUP($A$7:$A$91,dt!$A$2:$R$78,14,FALSE)</f>
        <v>11</v>
      </c>
      <c r="O17" s="6">
        <f>VLOOKUP($A$7:$A$91,dt!$A$2:$R$78,15,FALSE)</f>
        <v>1817</v>
      </c>
      <c r="P17" s="6">
        <f>VLOOKUP($A$7:$A$91,dt!$A$2:$R$78,16,FALSE)</f>
        <v>66</v>
      </c>
      <c r="Q17" s="6">
        <f>VLOOKUP($A$7:$A$91,dt!$A$2:$R$78,17,FALSE)</f>
        <v>1323</v>
      </c>
      <c r="R17" s="6">
        <f>VLOOKUP($A$7:$A$91,dt!$A$2:$R$78,18,FALSE)</f>
        <v>101</v>
      </c>
      <c r="S17" s="6">
        <f>VLOOKUP($A$7:$A$91,dt!$A$2:$X$78,19,FALSE)</f>
        <v>6300</v>
      </c>
      <c r="T17" s="6">
        <f>VLOOKUP($A$7:$A$91,dt!$A$2:$X$78,20,FALSE)</f>
        <v>200</v>
      </c>
      <c r="U17" s="6">
        <f>VLOOKUP($A$7:$A$91,dt!$A$2:$X$78,21,FALSE)</f>
        <v>518</v>
      </c>
      <c r="V17" s="6">
        <f>VLOOKUP($A$7:$A$91,dt!$A$2:$X$78,22,FALSE)</f>
        <v>29</v>
      </c>
      <c r="W17" s="6">
        <f>VLOOKUP($A$7:$A$91,dt!$A$2:$X$78,23,FALSE)</f>
        <v>368</v>
      </c>
      <c r="X17" s="6">
        <f>VLOOKUP($A$7:$A$91,dt!$A$2:$X$78,24,FALSE)</f>
        <v>8</v>
      </c>
    </row>
    <row r="18" spans="1:24" ht="18.75">
      <c r="A18" s="5" t="s">
        <v>20</v>
      </c>
      <c r="B18" s="6">
        <f>VLOOKUP($A$7:$A$91,dt!$A$2:$R$78,2,FALSE)</f>
        <v>12983</v>
      </c>
      <c r="C18" s="6">
        <f>VLOOKUP($A$7:$A$91,dt!$A$2:$R$78,3,FALSE)</f>
        <v>21538</v>
      </c>
      <c r="D18" s="6">
        <f>VLOOKUP($A$7:$A$91,dt!$A$2:$R$78,4,FALSE)</f>
        <v>1593</v>
      </c>
      <c r="E18" s="6">
        <f>VLOOKUP($A$7:$A$91,dt!$A$2:$R$78,5,FALSE)</f>
        <v>1657</v>
      </c>
      <c r="F18" s="6">
        <f>VLOOKUP($A$7:$A$91,dt!$A$2:$R$78,6,FALSE)</f>
        <v>30</v>
      </c>
      <c r="G18" s="6">
        <f>VLOOKUP($A$7:$A$91,dt!$A$2:$R$78,7,FALSE)</f>
        <v>9040</v>
      </c>
      <c r="H18" s="6">
        <f>VLOOKUP($A$7:$A$91,dt!$A$2:$R$78,8,FALSE)</f>
        <v>866</v>
      </c>
      <c r="I18" s="6">
        <f>VLOOKUP($A$7:$A$91,dt!$A$2:$R$78,9,FALSE)</f>
        <v>239198</v>
      </c>
      <c r="J18" s="6">
        <f>VLOOKUP($A$7:$A$91,dt!$A$2:$R$78,10,FALSE)</f>
        <v>177</v>
      </c>
      <c r="K18" s="6">
        <f>VLOOKUP($A$7:$A$91,dt!$A$2:$R$78,11,FALSE)</f>
        <v>441649</v>
      </c>
      <c r="L18" s="6">
        <f>VLOOKUP($A$7:$A$91,dt!$A$2:$R$78,12,FALSE)</f>
        <v>10892</v>
      </c>
      <c r="M18" s="6">
        <f>VLOOKUP($A$7:$A$91,dt!$A$2:$R$78,13,FALSE)</f>
        <v>31462392</v>
      </c>
      <c r="N18" s="6">
        <f>VLOOKUP($A$7:$A$91,dt!$A$2:$R$78,14,FALSE)</f>
        <v>348</v>
      </c>
      <c r="O18" s="6">
        <f>VLOOKUP($A$7:$A$91,dt!$A$2:$R$78,15,FALSE)</f>
        <v>6628272</v>
      </c>
      <c r="P18" s="6">
        <f>VLOOKUP($A$7:$A$91,dt!$A$2:$R$78,16,FALSE)</f>
        <v>560</v>
      </c>
      <c r="Q18" s="6">
        <f>VLOOKUP($A$7:$A$91,dt!$A$2:$R$78,17,FALSE)</f>
        <v>163733</v>
      </c>
      <c r="R18" s="6">
        <f>VLOOKUP($A$7:$A$91,dt!$A$2:$R$78,18,FALSE)</f>
        <v>76</v>
      </c>
      <c r="S18" s="6">
        <f>VLOOKUP($A$7:$A$91,dt!$A$2:$X$78,19,FALSE)</f>
        <v>170750</v>
      </c>
      <c r="T18" s="6">
        <f>VLOOKUP($A$7:$A$91,dt!$A$2:$X$78,20,FALSE)</f>
        <v>170</v>
      </c>
      <c r="U18" s="6">
        <f>VLOOKUP($A$7:$A$91,dt!$A$2:$X$78,21,FALSE)</f>
        <v>7000</v>
      </c>
      <c r="V18" s="6">
        <f>VLOOKUP($A$7:$A$91,dt!$A$2:$X$78,22,FALSE)</f>
        <v>323</v>
      </c>
      <c r="W18" s="6">
        <f>VLOOKUP($A$7:$A$91,dt!$A$2:$X$78,23,FALSE)</f>
        <v>1949</v>
      </c>
      <c r="X18" s="6">
        <f>VLOOKUP($A$7:$A$91,dt!$A$2:$X$78,24,FALSE)</f>
        <v>86</v>
      </c>
    </row>
    <row r="19" spans="1:24" ht="18.75">
      <c r="A19" s="5" t="s">
        <v>21</v>
      </c>
      <c r="B19" s="6">
        <f>VLOOKUP($A$7:$A$91,dt!$A$2:$R$78,2,FALSE)</f>
        <v>10251</v>
      </c>
      <c r="C19" s="6">
        <f>VLOOKUP($A$7:$A$91,dt!$A$2:$R$78,3,FALSE)</f>
        <v>22871</v>
      </c>
      <c r="D19" s="6">
        <f>VLOOKUP($A$7:$A$91,dt!$A$2:$R$78,4,FALSE)</f>
        <v>1667</v>
      </c>
      <c r="E19" s="6">
        <f>VLOOKUP($A$7:$A$91,dt!$A$2:$R$78,5,FALSE)</f>
        <v>1</v>
      </c>
      <c r="F19" s="6">
        <f>VLOOKUP($A$7:$A$91,dt!$A$2:$R$78,6,FALSE)</f>
        <v>1</v>
      </c>
      <c r="G19" s="6">
        <f>VLOOKUP($A$7:$A$91,dt!$A$2:$R$78,7,FALSE)</f>
        <v>711</v>
      </c>
      <c r="H19" s="6">
        <f>VLOOKUP($A$7:$A$91,dt!$A$2:$R$78,8,FALSE)</f>
        <v>81</v>
      </c>
      <c r="I19" s="6">
        <f>VLOOKUP($A$7:$A$91,dt!$A$2:$R$78,9,FALSE)</f>
        <v>135215</v>
      </c>
      <c r="J19" s="6">
        <f>VLOOKUP($A$7:$A$91,dt!$A$2:$R$78,10,FALSE)</f>
        <v>114</v>
      </c>
      <c r="K19" s="6">
        <f>VLOOKUP($A$7:$A$91,dt!$A$2:$R$78,11,FALSE)</f>
        <v>443620</v>
      </c>
      <c r="L19" s="6">
        <f>VLOOKUP($A$7:$A$91,dt!$A$2:$R$78,12,FALSE)</f>
        <v>8949</v>
      </c>
      <c r="M19" s="6">
        <f>VLOOKUP($A$7:$A$91,dt!$A$2:$R$78,13,FALSE)</f>
        <v>4084399</v>
      </c>
      <c r="N19" s="6">
        <f>VLOOKUP($A$7:$A$91,dt!$A$2:$R$78,14,FALSE)</f>
        <v>199</v>
      </c>
      <c r="O19" s="6">
        <f>VLOOKUP($A$7:$A$91,dt!$A$2:$R$78,15,FALSE)</f>
        <v>292002</v>
      </c>
      <c r="P19" s="6">
        <f>VLOOKUP($A$7:$A$91,dt!$A$2:$R$78,16,FALSE)</f>
        <v>315</v>
      </c>
      <c r="Q19" s="6">
        <f>VLOOKUP($A$7:$A$91,dt!$A$2:$R$78,17,FALSE)</f>
        <v>446704</v>
      </c>
      <c r="R19" s="6">
        <f>VLOOKUP($A$7:$A$91,dt!$A$2:$R$78,18,FALSE)</f>
        <v>60</v>
      </c>
      <c r="S19" s="6">
        <f>VLOOKUP($A$7:$A$91,dt!$A$2:$X$78,19,FALSE)</f>
        <v>25500</v>
      </c>
      <c r="T19" s="6">
        <f>VLOOKUP($A$7:$A$91,dt!$A$2:$X$78,20,FALSE)</f>
        <v>116</v>
      </c>
      <c r="U19" s="6">
        <f>VLOOKUP($A$7:$A$91,dt!$A$2:$X$78,21,FALSE)</f>
        <v>910</v>
      </c>
      <c r="V19" s="6">
        <f>VLOOKUP($A$7:$A$91,dt!$A$2:$X$78,22,FALSE)</f>
        <v>39</v>
      </c>
      <c r="W19" s="6">
        <f>VLOOKUP($A$7:$A$91,dt!$A$2:$X$78,23,FALSE)</f>
        <v>184</v>
      </c>
      <c r="X19" s="6">
        <f>VLOOKUP($A$7:$A$91,dt!$A$2:$X$78,24,FALSE)</f>
        <v>10</v>
      </c>
    </row>
    <row r="20" spans="1:24" ht="18.75">
      <c r="A20" s="5" t="s">
        <v>22</v>
      </c>
      <c r="B20" s="6">
        <f>VLOOKUP($A$7:$A$91,dt!$A$2:$R$78,2,FALSE)</f>
        <v>9835</v>
      </c>
      <c r="C20" s="6">
        <f>VLOOKUP($A$7:$A$91,dt!$A$2:$R$78,3,FALSE)</f>
        <v>2405</v>
      </c>
      <c r="D20" s="6">
        <f>VLOOKUP($A$7:$A$91,dt!$A$2:$R$78,4,FALSE)</f>
        <v>336</v>
      </c>
      <c r="E20" s="6">
        <f>VLOOKUP($A$7:$A$91,dt!$A$2:$R$78,5,FALSE)</f>
        <v>3331</v>
      </c>
      <c r="F20" s="6">
        <f>VLOOKUP($A$7:$A$91,dt!$A$2:$R$78,6,FALSE)</f>
        <v>86</v>
      </c>
      <c r="G20" s="6">
        <f>VLOOKUP($A$7:$A$91,dt!$A$2:$R$78,7,FALSE)</f>
        <v>476</v>
      </c>
      <c r="H20" s="6">
        <f>VLOOKUP($A$7:$A$91,dt!$A$2:$R$78,8,FALSE)</f>
        <v>30</v>
      </c>
      <c r="I20" s="6">
        <f>VLOOKUP($A$7:$A$91,dt!$A$2:$R$78,9,FALSE)</f>
        <v>78973</v>
      </c>
      <c r="J20" s="6">
        <f>VLOOKUP($A$7:$A$91,dt!$A$2:$R$78,10,FALSE)</f>
        <v>157</v>
      </c>
      <c r="K20" s="6">
        <f>VLOOKUP($A$7:$A$91,dt!$A$2:$R$78,11,FALSE)</f>
        <v>263556</v>
      </c>
      <c r="L20" s="6">
        <f>VLOOKUP($A$7:$A$91,dt!$A$2:$R$78,12,FALSE)</f>
        <v>8418</v>
      </c>
      <c r="M20" s="6">
        <f>VLOOKUP($A$7:$A$91,dt!$A$2:$R$78,13,FALSE)</f>
        <v>3357403</v>
      </c>
      <c r="N20" s="6">
        <f>VLOOKUP($A$7:$A$91,dt!$A$2:$R$78,14,FALSE)</f>
        <v>326</v>
      </c>
      <c r="O20" s="6">
        <f>VLOOKUP($A$7:$A$91,dt!$A$2:$R$78,15,FALSE)</f>
        <v>840938</v>
      </c>
      <c r="P20" s="6">
        <f>VLOOKUP($A$7:$A$91,dt!$A$2:$R$78,16,FALSE)</f>
        <v>556</v>
      </c>
      <c r="Q20" s="6">
        <f>VLOOKUP($A$7:$A$91,dt!$A$2:$R$78,17,FALSE)</f>
        <v>20955</v>
      </c>
      <c r="R20" s="6">
        <f>VLOOKUP($A$7:$A$91,dt!$A$2:$R$78,18,FALSE)</f>
        <v>153</v>
      </c>
      <c r="S20" s="6">
        <f>VLOOKUP($A$7:$A$91,dt!$A$2:$X$78,19,FALSE)</f>
        <v>10904</v>
      </c>
      <c r="T20" s="6">
        <f>VLOOKUP($A$7:$A$91,dt!$A$2:$X$78,20,FALSE)</f>
        <v>129</v>
      </c>
      <c r="U20" s="6">
        <f>VLOOKUP($A$7:$A$91,dt!$A$2:$X$78,21,FALSE)</f>
        <v>282</v>
      </c>
      <c r="V20" s="6">
        <f>VLOOKUP($A$7:$A$91,dt!$A$2:$X$78,22,FALSE)</f>
        <v>30</v>
      </c>
      <c r="W20" s="6">
        <f>VLOOKUP($A$7:$A$91,dt!$A$2:$X$78,23,FALSE)</f>
        <v>83</v>
      </c>
      <c r="X20" s="6">
        <f>VLOOKUP($A$7:$A$91,dt!$A$2:$X$78,24,FALSE)</f>
        <v>5</v>
      </c>
    </row>
    <row r="21" spans="1:24" ht="18.75">
      <c r="A21" s="5" t="s">
        <v>23</v>
      </c>
      <c r="B21" s="6">
        <f>VLOOKUP($A$7:$A$91,dt!$A$2:$R$78,2,FALSE)</f>
        <v>4379</v>
      </c>
      <c r="C21" s="6">
        <f>VLOOKUP($A$7:$A$91,dt!$A$2:$R$78,3,FALSE)</f>
        <v>1725</v>
      </c>
      <c r="D21" s="6">
        <f>VLOOKUP($A$7:$A$91,dt!$A$2:$R$78,4,FALSE)</f>
        <v>183</v>
      </c>
      <c r="E21" s="6">
        <f>VLOOKUP($A$7:$A$91,dt!$A$2:$R$78,5,FALSE)</f>
        <v>1</v>
      </c>
      <c r="F21" s="6">
        <f>VLOOKUP($A$7:$A$91,dt!$A$2:$R$78,6,FALSE)</f>
        <v>1</v>
      </c>
      <c r="G21" s="6">
        <f>VLOOKUP($A$7:$A$91,dt!$A$2:$R$78,7,FALSE)</f>
        <v>602</v>
      </c>
      <c r="H21" s="6">
        <f>VLOOKUP($A$7:$A$91,dt!$A$2:$R$78,8,FALSE)</f>
        <v>71</v>
      </c>
      <c r="I21" s="6">
        <f>VLOOKUP($A$7:$A$91,dt!$A$2:$R$78,9,FALSE)</f>
        <v>60098</v>
      </c>
      <c r="J21" s="6">
        <f>VLOOKUP($A$7:$A$91,dt!$A$2:$R$78,10,FALSE)</f>
        <v>63</v>
      </c>
      <c r="K21" s="6">
        <f>VLOOKUP($A$7:$A$91,dt!$A$2:$R$78,11,FALSE)</f>
        <v>108271</v>
      </c>
      <c r="L21" s="6">
        <f>VLOOKUP($A$7:$A$91,dt!$A$2:$R$78,12,FALSE)</f>
        <v>3785</v>
      </c>
      <c r="M21" s="6">
        <f>VLOOKUP($A$7:$A$91,dt!$A$2:$R$78,13,FALSE)</f>
        <v>496138</v>
      </c>
      <c r="N21" s="6">
        <f>VLOOKUP($A$7:$A$91,dt!$A$2:$R$78,14,FALSE)</f>
        <v>13</v>
      </c>
      <c r="O21" s="6">
        <f>VLOOKUP($A$7:$A$91,dt!$A$2:$R$78,15,FALSE)</f>
        <v>39912</v>
      </c>
      <c r="P21" s="6">
        <f>VLOOKUP($A$7:$A$91,dt!$A$2:$R$78,16,FALSE)</f>
        <v>104</v>
      </c>
      <c r="Q21" s="6">
        <f>VLOOKUP($A$7:$A$91,dt!$A$2:$R$78,17,FALSE)</f>
        <v>1502</v>
      </c>
      <c r="R21" s="6">
        <f>VLOOKUP($A$7:$A$91,dt!$A$2:$R$78,18,FALSE)</f>
        <v>35</v>
      </c>
      <c r="S21" s="6">
        <f>VLOOKUP($A$7:$A$91,dt!$A$2:$X$78,19,FALSE)</f>
        <v>13123</v>
      </c>
      <c r="T21" s="6">
        <f>VLOOKUP($A$7:$A$91,dt!$A$2:$X$78,20,FALSE)</f>
        <v>60</v>
      </c>
      <c r="U21" s="6">
        <f>VLOOKUP($A$7:$A$91,dt!$A$2:$X$78,21,FALSE)</f>
        <v>444</v>
      </c>
      <c r="V21" s="6">
        <f>VLOOKUP($A$7:$A$91,dt!$A$2:$X$78,22,FALSE)</f>
        <v>28</v>
      </c>
      <c r="W21" s="6">
        <f>VLOOKUP($A$7:$A$91,dt!$A$2:$X$78,23,FALSE)</f>
        <v>154</v>
      </c>
      <c r="X21" s="6">
        <f>VLOOKUP($A$7:$A$91,dt!$A$2:$X$78,24,FALSE)</f>
        <v>11</v>
      </c>
    </row>
    <row r="22" spans="1:24" ht="18.75">
      <c r="A22" s="5" t="s">
        <v>24</v>
      </c>
      <c r="B22" s="6">
        <f>VLOOKUP($A$7:$A$91,dt!$A$2:$R$78,2,FALSE)</f>
        <v>17045</v>
      </c>
      <c r="C22" s="6">
        <f>VLOOKUP($A$7:$A$91,dt!$A$2:$R$78,3,FALSE)</f>
        <v>23958</v>
      </c>
      <c r="D22" s="6">
        <f>VLOOKUP($A$7:$A$91,dt!$A$2:$R$78,4,FALSE)</f>
        <v>2831</v>
      </c>
      <c r="E22" s="6">
        <f>VLOOKUP($A$7:$A$91,dt!$A$2:$R$78,5,FALSE)</f>
        <v>115</v>
      </c>
      <c r="F22" s="6">
        <f>VLOOKUP($A$7:$A$91,dt!$A$2:$R$78,6,FALSE)</f>
        <v>5</v>
      </c>
      <c r="G22" s="6">
        <f>VLOOKUP($A$7:$A$91,dt!$A$2:$R$78,7,FALSE)</f>
        <v>3662</v>
      </c>
      <c r="H22" s="6">
        <f>VLOOKUP($A$7:$A$91,dt!$A$2:$R$78,8,FALSE)</f>
        <v>281</v>
      </c>
      <c r="I22" s="6">
        <f>VLOOKUP($A$7:$A$91,dt!$A$2:$R$78,9,FALSE)</f>
        <v>204376</v>
      </c>
      <c r="J22" s="6">
        <f>VLOOKUP($A$7:$A$91,dt!$A$2:$R$78,10,FALSE)</f>
        <v>302</v>
      </c>
      <c r="K22" s="6">
        <f>VLOOKUP($A$7:$A$91,dt!$A$2:$R$78,11,FALSE)</f>
        <v>604366</v>
      </c>
      <c r="L22" s="6">
        <f>VLOOKUP($A$7:$A$91,dt!$A$2:$R$78,12,FALSE)</f>
        <v>13386</v>
      </c>
      <c r="M22" s="6">
        <f>VLOOKUP($A$7:$A$91,dt!$A$2:$R$78,13,FALSE)</f>
        <v>5527146</v>
      </c>
      <c r="N22" s="6">
        <f>VLOOKUP($A$7:$A$91,dt!$A$2:$R$78,14,FALSE)</f>
        <v>303</v>
      </c>
      <c r="O22" s="6">
        <f>VLOOKUP($A$7:$A$91,dt!$A$2:$R$78,15,FALSE)</f>
        <v>8980771</v>
      </c>
      <c r="P22" s="6">
        <f>VLOOKUP($A$7:$A$91,dt!$A$2:$R$78,16,FALSE)</f>
        <v>1136</v>
      </c>
      <c r="Q22" s="6">
        <f>VLOOKUP($A$7:$A$91,dt!$A$2:$R$78,17,FALSE)</f>
        <v>784790</v>
      </c>
      <c r="R22" s="6">
        <f>VLOOKUP($A$7:$A$91,dt!$A$2:$R$78,18,FALSE)</f>
        <v>609</v>
      </c>
      <c r="S22" s="6">
        <f>VLOOKUP($A$7:$A$91,dt!$A$2:$X$78,19,FALSE)</f>
        <v>257302</v>
      </c>
      <c r="T22" s="6">
        <f>VLOOKUP($A$7:$A$91,dt!$A$2:$X$78,20,FALSE)</f>
        <v>1695</v>
      </c>
      <c r="U22" s="6">
        <f>VLOOKUP($A$7:$A$91,dt!$A$2:$X$78,21,FALSE)</f>
        <v>7816</v>
      </c>
      <c r="V22" s="6">
        <f>VLOOKUP($A$7:$A$91,dt!$A$2:$X$78,22,FALSE)</f>
        <v>406</v>
      </c>
      <c r="W22" s="6">
        <f>VLOOKUP($A$7:$A$91,dt!$A$2:$X$78,23,FALSE)</f>
        <v>1434</v>
      </c>
      <c r="X22" s="6">
        <f>VLOOKUP($A$7:$A$91,dt!$A$2:$X$78,24,FALSE)</f>
        <v>95</v>
      </c>
    </row>
    <row r="23" spans="1:24" ht="18.75">
      <c r="A23" s="5" t="s">
        <v>25</v>
      </c>
      <c r="B23" s="6">
        <f>VLOOKUP($A$7:$A$91,dt!$A$2:$R$78,2,FALSE)</f>
        <v>19760</v>
      </c>
      <c r="C23" s="6">
        <f>VLOOKUP($A$7:$A$91,dt!$A$2:$R$78,3,FALSE)</f>
        <v>18916</v>
      </c>
      <c r="D23" s="6">
        <f>VLOOKUP($A$7:$A$91,dt!$A$2:$R$78,4,FALSE)</f>
        <v>2020</v>
      </c>
      <c r="E23" s="6">
        <f>VLOOKUP($A$7:$A$91,dt!$A$2:$R$78,5,FALSE)</f>
        <v>81</v>
      </c>
      <c r="F23" s="6">
        <f>VLOOKUP($A$7:$A$91,dt!$A$2:$R$78,6,FALSE)</f>
        <v>2</v>
      </c>
      <c r="G23" s="6">
        <f>VLOOKUP($A$7:$A$91,dt!$A$2:$R$78,7,FALSE)</f>
        <v>12554</v>
      </c>
      <c r="H23" s="6">
        <f>VLOOKUP($A$7:$A$91,dt!$A$2:$R$78,8,FALSE)</f>
        <v>1047</v>
      </c>
      <c r="I23" s="6">
        <f>VLOOKUP($A$7:$A$91,dt!$A$2:$R$78,9,FALSE)</f>
        <v>408837</v>
      </c>
      <c r="J23" s="6">
        <f>VLOOKUP($A$7:$A$91,dt!$A$2:$R$78,10,FALSE)</f>
        <v>454</v>
      </c>
      <c r="K23" s="6">
        <f>VLOOKUP($A$7:$A$91,dt!$A$2:$R$78,11,FALSE)</f>
        <v>823730</v>
      </c>
      <c r="L23" s="6">
        <f>VLOOKUP($A$7:$A$91,dt!$A$2:$R$78,12,FALSE)</f>
        <v>17120</v>
      </c>
      <c r="M23" s="6">
        <f>VLOOKUP($A$7:$A$91,dt!$A$2:$R$78,13,FALSE)</f>
        <v>21651479</v>
      </c>
      <c r="N23" s="6">
        <f>VLOOKUP($A$7:$A$91,dt!$A$2:$R$78,14,FALSE)</f>
        <v>736</v>
      </c>
      <c r="O23" s="6">
        <f>VLOOKUP($A$7:$A$91,dt!$A$2:$R$78,15,FALSE)</f>
        <v>1921398</v>
      </c>
      <c r="P23" s="6">
        <f>VLOOKUP($A$7:$A$91,dt!$A$2:$R$78,16,FALSE)</f>
        <v>743</v>
      </c>
      <c r="Q23" s="6">
        <f>VLOOKUP($A$7:$A$91,dt!$A$2:$R$78,17,FALSE)</f>
        <v>514407</v>
      </c>
      <c r="R23" s="6">
        <f>VLOOKUP($A$7:$A$91,dt!$A$2:$R$78,18,FALSE)</f>
        <v>143</v>
      </c>
      <c r="S23" s="6">
        <f>VLOOKUP($A$7:$A$91,dt!$A$2:$X$78,19,FALSE)</f>
        <v>47829</v>
      </c>
      <c r="T23" s="6">
        <f>VLOOKUP($A$7:$A$91,dt!$A$2:$X$78,20,FALSE)</f>
        <v>440</v>
      </c>
      <c r="U23" s="6">
        <f>VLOOKUP($A$7:$A$91,dt!$A$2:$X$78,21,FALSE)</f>
        <v>1934</v>
      </c>
      <c r="V23" s="6">
        <f>VLOOKUP($A$7:$A$91,dt!$A$2:$X$78,22,FALSE)</f>
        <v>103</v>
      </c>
      <c r="W23" s="6">
        <f>VLOOKUP($A$7:$A$91,dt!$A$2:$X$78,23,FALSE)</f>
        <v>435</v>
      </c>
      <c r="X23" s="6">
        <f>VLOOKUP($A$7:$A$91,dt!$A$2:$X$78,24,FALSE)</f>
        <v>28</v>
      </c>
    </row>
    <row r="24" spans="1:24" ht="18.75">
      <c r="A24" s="5" t="s">
        <v>26</v>
      </c>
      <c r="B24" s="6">
        <f>VLOOKUP($A$7:$A$91,dt!$A$2:$R$78,2,FALSE)</f>
        <v>10376</v>
      </c>
      <c r="C24" s="6">
        <f>VLOOKUP($A$7:$A$91,dt!$A$2:$R$78,3,FALSE)</f>
        <v>11080</v>
      </c>
      <c r="D24" s="6">
        <f>VLOOKUP($A$7:$A$91,dt!$A$2:$R$78,4,FALSE)</f>
        <v>976</v>
      </c>
      <c r="E24" s="6">
        <f>VLOOKUP($A$7:$A$91,dt!$A$2:$R$78,5,FALSE)</f>
        <v>114</v>
      </c>
      <c r="F24" s="6">
        <f>VLOOKUP($A$7:$A$91,dt!$A$2:$R$78,6,FALSE)</f>
        <v>3</v>
      </c>
      <c r="G24" s="6">
        <f>VLOOKUP($A$7:$A$91,dt!$A$2:$R$78,7,FALSE)</f>
        <v>13740</v>
      </c>
      <c r="H24" s="6">
        <f>VLOOKUP($A$7:$A$91,dt!$A$2:$R$78,8,FALSE)</f>
        <v>1061</v>
      </c>
      <c r="I24" s="6">
        <f>VLOOKUP($A$7:$A$91,dt!$A$2:$R$78,9,FALSE)</f>
        <v>68256</v>
      </c>
      <c r="J24" s="6">
        <f>VLOOKUP($A$7:$A$91,dt!$A$2:$R$78,10,FALSE)</f>
        <v>39</v>
      </c>
      <c r="K24" s="6">
        <f>VLOOKUP($A$7:$A$91,dt!$A$2:$R$78,11,FALSE)</f>
        <v>278294</v>
      </c>
      <c r="L24" s="6">
        <f>VLOOKUP($A$7:$A$91,dt!$A$2:$R$78,12,FALSE)</f>
        <v>8459</v>
      </c>
      <c r="M24" s="6">
        <f>VLOOKUP($A$7:$A$91,dt!$A$2:$R$78,13,FALSE)</f>
        <v>2403580</v>
      </c>
      <c r="N24" s="6">
        <f>VLOOKUP($A$7:$A$91,dt!$A$2:$R$78,14,FALSE)</f>
        <v>299</v>
      </c>
      <c r="O24" s="6">
        <f>VLOOKUP($A$7:$A$91,dt!$A$2:$R$78,15,FALSE)</f>
        <v>5386997</v>
      </c>
      <c r="P24" s="6">
        <f>VLOOKUP($A$7:$A$91,dt!$A$2:$R$78,16,FALSE)</f>
        <v>922</v>
      </c>
      <c r="Q24" s="6">
        <f>VLOOKUP($A$7:$A$91,dt!$A$2:$R$78,17,FALSE)</f>
        <v>476945</v>
      </c>
      <c r="R24" s="6">
        <f>VLOOKUP($A$7:$A$91,dt!$A$2:$R$78,18,FALSE)</f>
        <v>292</v>
      </c>
      <c r="S24" s="6">
        <f>VLOOKUP($A$7:$A$91,dt!$A$2:$X$78,19,FALSE)</f>
        <v>62082</v>
      </c>
      <c r="T24" s="6">
        <f>VLOOKUP($A$7:$A$91,dt!$A$2:$X$78,20,FALSE)</f>
        <v>370</v>
      </c>
      <c r="U24" s="6">
        <f>VLOOKUP($A$7:$A$91,dt!$A$2:$X$78,21,FALSE)</f>
        <v>2364</v>
      </c>
      <c r="V24" s="6">
        <f>VLOOKUP($A$7:$A$91,dt!$A$2:$X$78,22,FALSE)</f>
        <v>101</v>
      </c>
      <c r="W24" s="6">
        <f>VLOOKUP($A$7:$A$91,dt!$A$2:$X$78,23,FALSE)</f>
        <v>485</v>
      </c>
      <c r="X24" s="6">
        <f>VLOOKUP($A$7:$A$91,dt!$A$2:$X$78,24,FALSE)</f>
        <v>18</v>
      </c>
    </row>
    <row r="25" spans="1:24" ht="18.75">
      <c r="A25" s="5" t="s">
        <v>27</v>
      </c>
      <c r="B25" s="6">
        <f>VLOOKUP($A$7:$A$91,dt!$A$2:$R$78,2,FALSE)</f>
        <v>35466</v>
      </c>
      <c r="C25" s="6">
        <f>VLOOKUP($A$7:$A$91,dt!$A$2:$R$78,3,FALSE)</f>
        <v>119778</v>
      </c>
      <c r="D25" s="6">
        <f>VLOOKUP($A$7:$A$91,dt!$A$2:$R$78,4,FALSE)</f>
        <v>10553</v>
      </c>
      <c r="E25" s="6">
        <f>VLOOKUP($A$7:$A$91,dt!$A$2:$R$78,5,FALSE)</f>
        <v>37777</v>
      </c>
      <c r="F25" s="6">
        <f>VLOOKUP($A$7:$A$91,dt!$A$2:$R$78,6,FALSE)</f>
        <v>937</v>
      </c>
      <c r="G25" s="6">
        <f>VLOOKUP($A$7:$A$91,dt!$A$2:$R$78,7,FALSE)</f>
        <v>14989</v>
      </c>
      <c r="H25" s="6">
        <f>VLOOKUP($A$7:$A$91,dt!$A$2:$R$78,8,FALSE)</f>
        <v>1299</v>
      </c>
      <c r="I25" s="6">
        <f>VLOOKUP($A$7:$A$91,dt!$A$2:$R$78,9,FALSE)</f>
        <v>24340</v>
      </c>
      <c r="J25" s="6">
        <f>VLOOKUP($A$7:$A$91,dt!$A$2:$R$78,10,FALSE)</f>
        <v>508</v>
      </c>
      <c r="K25" s="6">
        <f>VLOOKUP($A$7:$A$91,dt!$A$2:$R$78,11,FALSE)</f>
        <v>1457734</v>
      </c>
      <c r="L25" s="6">
        <f>VLOOKUP($A$7:$A$91,dt!$A$2:$R$78,12,FALSE)</f>
        <v>31191</v>
      </c>
      <c r="M25" s="6">
        <f>VLOOKUP($A$7:$A$91,dt!$A$2:$R$78,13,FALSE)</f>
        <v>454399</v>
      </c>
      <c r="N25" s="6">
        <f>VLOOKUP($A$7:$A$91,dt!$A$2:$R$78,14,FALSE)</f>
        <v>928</v>
      </c>
      <c r="O25" s="6">
        <f>VLOOKUP($A$7:$A$91,dt!$A$2:$R$78,15,FALSE)</f>
        <v>472686</v>
      </c>
      <c r="P25" s="6">
        <f>VLOOKUP($A$7:$A$91,dt!$A$2:$R$78,16,FALSE)</f>
        <v>4052</v>
      </c>
      <c r="Q25" s="6">
        <f>VLOOKUP($A$7:$A$91,dt!$A$2:$R$78,17,FALSE)</f>
        <v>130743</v>
      </c>
      <c r="R25" s="6">
        <f>VLOOKUP($A$7:$A$91,dt!$A$2:$R$78,18,FALSE)</f>
        <v>485</v>
      </c>
      <c r="S25" s="6">
        <f>VLOOKUP($A$7:$A$91,dt!$A$2:$X$78,19,FALSE)</f>
        <v>23365</v>
      </c>
      <c r="T25" s="6">
        <f>VLOOKUP($A$7:$A$91,dt!$A$2:$X$78,20,FALSE)</f>
        <v>1009</v>
      </c>
      <c r="U25" s="6">
        <f>VLOOKUP($A$7:$A$91,dt!$A$2:$X$78,21,FALSE)</f>
        <v>17683</v>
      </c>
      <c r="V25" s="6">
        <f>VLOOKUP($A$7:$A$91,dt!$A$2:$X$78,22,FALSE)</f>
        <v>714</v>
      </c>
      <c r="W25" s="6">
        <f>VLOOKUP($A$7:$A$91,dt!$A$2:$X$78,23,FALSE)</f>
        <v>700</v>
      </c>
      <c r="X25" s="6">
        <f>VLOOKUP($A$7:$A$91,dt!$A$2:$X$78,24,FALSE)</f>
        <v>35</v>
      </c>
    </row>
    <row r="26" spans="1:24" ht="18.75">
      <c r="A26" s="9" t="s">
        <v>3</v>
      </c>
      <c r="B26" s="8">
        <f>SUM(B27:B34)</f>
        <v>1040813</v>
      </c>
      <c r="C26" s="8">
        <f t="shared" ref="C26:X26" si="12">SUM(C27:C34)</f>
        <v>3122359</v>
      </c>
      <c r="D26" s="8">
        <f t="shared" si="12"/>
        <v>569544</v>
      </c>
      <c r="E26" s="8">
        <f t="shared" si="12"/>
        <v>176890</v>
      </c>
      <c r="F26" s="8">
        <f t="shared" si="12"/>
        <v>5756</v>
      </c>
      <c r="G26" s="8">
        <f t="shared" si="12"/>
        <v>707210</v>
      </c>
      <c r="H26" s="8">
        <f t="shared" si="12"/>
        <v>151094</v>
      </c>
      <c r="I26" s="8">
        <f t="shared" si="12"/>
        <v>1130020</v>
      </c>
      <c r="J26" s="8">
        <f t="shared" si="12"/>
        <v>34935</v>
      </c>
      <c r="K26" s="8">
        <f t="shared" ref="K26:L26" si="13">SUM(K27:K34)</f>
        <v>29911116</v>
      </c>
      <c r="L26" s="8">
        <f t="shared" si="13"/>
        <v>752679</v>
      </c>
      <c r="M26" s="8">
        <f t="shared" ref="M26:N26" si="14">SUM(M27:M34)</f>
        <v>37019797</v>
      </c>
      <c r="N26" s="8">
        <f t="shared" si="14"/>
        <v>11791</v>
      </c>
      <c r="O26" s="8">
        <f t="shared" si="12"/>
        <v>4501173</v>
      </c>
      <c r="P26" s="8">
        <f t="shared" si="12"/>
        <v>41839</v>
      </c>
      <c r="Q26" s="8">
        <f t="shared" si="12"/>
        <v>1075974</v>
      </c>
      <c r="R26" s="8">
        <f t="shared" si="12"/>
        <v>8964</v>
      </c>
      <c r="S26" s="8">
        <f t="shared" ref="S26:T26" si="15">SUM(S27:S34)</f>
        <v>1370709</v>
      </c>
      <c r="T26" s="8">
        <f t="shared" si="15"/>
        <v>26429</v>
      </c>
      <c r="U26" s="8">
        <f t="shared" si="12"/>
        <v>209281</v>
      </c>
      <c r="V26" s="8">
        <f t="shared" si="12"/>
        <v>9049</v>
      </c>
      <c r="W26" s="8">
        <f t="shared" si="12"/>
        <v>7608</v>
      </c>
      <c r="X26" s="8">
        <f t="shared" si="12"/>
        <v>424</v>
      </c>
    </row>
    <row r="27" spans="1:24" ht="18.75">
      <c r="A27" s="5" t="s">
        <v>28</v>
      </c>
      <c r="B27" s="6">
        <f>VLOOKUP($A$7:$A$91,dt!$A$2:$R$78,2,FALSE)</f>
        <v>193673</v>
      </c>
      <c r="C27" s="6">
        <f>VLOOKUP($A$7:$A$91,dt!$A$2:$R$78,3,FALSE)</f>
        <v>537513</v>
      </c>
      <c r="D27" s="6">
        <f>VLOOKUP($A$7:$A$91,dt!$A$2:$R$78,4,FALSE)</f>
        <v>67919</v>
      </c>
      <c r="E27" s="6">
        <f>VLOOKUP($A$7:$A$91,dt!$A$2:$R$78,5,FALSE)</f>
        <v>157181</v>
      </c>
      <c r="F27" s="6">
        <f>VLOOKUP($A$7:$A$91,dt!$A$2:$R$78,6,FALSE)</f>
        <v>5074</v>
      </c>
      <c r="G27" s="6">
        <f>VLOOKUP($A$7:$A$91,dt!$A$2:$R$78,7,FALSE)</f>
        <v>78752</v>
      </c>
      <c r="H27" s="6">
        <f>VLOOKUP($A$7:$A$91,dt!$A$2:$R$78,8,FALSE)</f>
        <v>11977</v>
      </c>
      <c r="I27" s="6">
        <f>VLOOKUP($A$7:$A$91,dt!$A$2:$R$78,9,FALSE)</f>
        <v>268624</v>
      </c>
      <c r="J27" s="6">
        <f>VLOOKUP($A$7:$A$91,dt!$A$2:$R$78,10,FALSE)</f>
        <v>6356</v>
      </c>
      <c r="K27" s="6">
        <f>VLOOKUP($A$7:$A$91,dt!$A$2:$R$78,11,FALSE)</f>
        <v>5847563</v>
      </c>
      <c r="L27" s="6">
        <f>VLOOKUP($A$7:$A$91,dt!$A$2:$R$78,12,FALSE)</f>
        <v>160225</v>
      </c>
      <c r="M27" s="6">
        <f>VLOOKUP($A$7:$A$91,dt!$A$2:$R$78,13,FALSE)</f>
        <v>18723031</v>
      </c>
      <c r="N27" s="6">
        <f>VLOOKUP($A$7:$A$91,dt!$A$2:$R$78,14,FALSE)</f>
        <v>4117</v>
      </c>
      <c r="O27" s="6">
        <f>VLOOKUP($A$7:$A$91,dt!$A$2:$R$78,15,FALSE)</f>
        <v>1050249</v>
      </c>
      <c r="P27" s="6">
        <f>VLOOKUP($A$7:$A$91,dt!$A$2:$R$78,16,FALSE)</f>
        <v>11332</v>
      </c>
      <c r="Q27" s="6">
        <f>VLOOKUP($A$7:$A$91,dt!$A$2:$R$78,17,FALSE)</f>
        <v>326546</v>
      </c>
      <c r="R27" s="6">
        <f>VLOOKUP($A$7:$A$91,dt!$A$2:$R$78,18,FALSE)</f>
        <v>2567</v>
      </c>
      <c r="S27" s="6">
        <f>VLOOKUP($A$7:$A$91,dt!$A$2:$X$78,19,FALSE)</f>
        <v>480777</v>
      </c>
      <c r="T27" s="6">
        <f>VLOOKUP($A$7:$A$91,dt!$A$2:$X$78,20,FALSE)</f>
        <v>6199</v>
      </c>
      <c r="U27" s="6">
        <f>VLOOKUP($A$7:$A$91,dt!$A$2:$X$78,21,FALSE)</f>
        <v>124290</v>
      </c>
      <c r="V27" s="6">
        <f>VLOOKUP($A$7:$A$91,dt!$A$2:$X$78,22,FALSE)</f>
        <v>4578</v>
      </c>
      <c r="W27" s="6">
        <f>VLOOKUP($A$7:$A$91,dt!$A$2:$X$78,23,FALSE)</f>
        <v>3398</v>
      </c>
      <c r="X27" s="6">
        <f>VLOOKUP($A$7:$A$91,dt!$A$2:$X$78,24,FALSE)</f>
        <v>151</v>
      </c>
    </row>
    <row r="28" spans="1:24" ht="18.75">
      <c r="A28" s="5" t="s">
        <v>29</v>
      </c>
      <c r="B28" s="6">
        <f>VLOOKUP($A$7:$A$91,dt!$A$2:$R$78,2,FALSE)</f>
        <v>160389</v>
      </c>
      <c r="C28" s="6">
        <f>VLOOKUP($A$7:$A$91,dt!$A$2:$R$78,3,FALSE)</f>
        <v>526049</v>
      </c>
      <c r="D28" s="6">
        <f>VLOOKUP($A$7:$A$91,dt!$A$2:$R$78,4,FALSE)</f>
        <v>86834</v>
      </c>
      <c r="E28" s="6">
        <f>VLOOKUP($A$7:$A$91,dt!$A$2:$R$78,5,FALSE)</f>
        <v>5499</v>
      </c>
      <c r="F28" s="6">
        <f>VLOOKUP($A$7:$A$91,dt!$A$2:$R$78,6,FALSE)</f>
        <v>147</v>
      </c>
      <c r="G28" s="6">
        <f>VLOOKUP($A$7:$A$91,dt!$A$2:$R$78,7,FALSE)</f>
        <v>158299</v>
      </c>
      <c r="H28" s="6">
        <f>VLOOKUP($A$7:$A$91,dt!$A$2:$R$78,8,FALSE)</f>
        <v>27660</v>
      </c>
      <c r="I28" s="6">
        <f>VLOOKUP($A$7:$A$91,dt!$A$2:$R$78,9,FALSE)</f>
        <v>277906</v>
      </c>
      <c r="J28" s="6">
        <f>VLOOKUP($A$7:$A$91,dt!$A$2:$R$78,10,FALSE)</f>
        <v>8924</v>
      </c>
      <c r="K28" s="6">
        <f>VLOOKUP($A$7:$A$91,dt!$A$2:$R$78,11,FALSE)</f>
        <v>4933110</v>
      </c>
      <c r="L28" s="6">
        <f>VLOOKUP($A$7:$A$91,dt!$A$2:$R$78,12,FALSE)</f>
        <v>118526</v>
      </c>
      <c r="M28" s="6">
        <f>VLOOKUP($A$7:$A$91,dt!$A$2:$R$78,13,FALSE)</f>
        <v>8648862</v>
      </c>
      <c r="N28" s="6">
        <f>VLOOKUP($A$7:$A$91,dt!$A$2:$R$78,14,FALSE)</f>
        <v>1238</v>
      </c>
      <c r="O28" s="6">
        <f>VLOOKUP($A$7:$A$91,dt!$A$2:$R$78,15,FALSE)</f>
        <v>400244</v>
      </c>
      <c r="P28" s="6">
        <f>VLOOKUP($A$7:$A$91,dt!$A$2:$R$78,16,FALSE)</f>
        <v>5950</v>
      </c>
      <c r="Q28" s="6">
        <f>VLOOKUP($A$7:$A$91,dt!$A$2:$R$78,17,FALSE)</f>
        <v>47283</v>
      </c>
      <c r="R28" s="6">
        <f>VLOOKUP($A$7:$A$91,dt!$A$2:$R$78,18,FALSE)</f>
        <v>876</v>
      </c>
      <c r="S28" s="6">
        <f>VLOOKUP($A$7:$A$91,dt!$A$2:$X$78,19,FALSE)</f>
        <v>223002</v>
      </c>
      <c r="T28" s="6">
        <f>VLOOKUP($A$7:$A$91,dt!$A$2:$X$78,20,FALSE)</f>
        <v>7058</v>
      </c>
      <c r="U28" s="6">
        <f>VLOOKUP($A$7:$A$91,dt!$A$2:$X$78,21,FALSE)</f>
        <v>20663</v>
      </c>
      <c r="V28" s="6">
        <f>VLOOKUP($A$7:$A$91,dt!$A$2:$X$78,22,FALSE)</f>
        <v>1168</v>
      </c>
      <c r="W28" s="6">
        <f>VLOOKUP($A$7:$A$91,dt!$A$2:$X$78,23,FALSE)</f>
        <v>1533</v>
      </c>
      <c r="X28" s="6">
        <f>VLOOKUP($A$7:$A$91,dt!$A$2:$X$78,24,FALSE)</f>
        <v>109</v>
      </c>
    </row>
    <row r="29" spans="1:24" ht="18.75">
      <c r="A29" s="5" t="s">
        <v>30</v>
      </c>
      <c r="B29" s="6">
        <f>VLOOKUP($A$7:$A$91,dt!$A$2:$R$78,2,FALSE)</f>
        <v>168779</v>
      </c>
      <c r="C29" s="6">
        <f>VLOOKUP($A$7:$A$91,dt!$A$2:$R$78,3,FALSE)</f>
        <v>580487</v>
      </c>
      <c r="D29" s="6">
        <f>VLOOKUP($A$7:$A$91,dt!$A$2:$R$78,4,FALSE)</f>
        <v>104927</v>
      </c>
      <c r="E29" s="6">
        <f>VLOOKUP($A$7:$A$91,dt!$A$2:$R$78,5,FALSE)</f>
        <v>910</v>
      </c>
      <c r="F29" s="6">
        <f>VLOOKUP($A$7:$A$91,dt!$A$2:$R$78,6,FALSE)</f>
        <v>71</v>
      </c>
      <c r="G29" s="6">
        <f>VLOOKUP($A$7:$A$91,dt!$A$2:$R$78,7,FALSE)</f>
        <v>152376</v>
      </c>
      <c r="H29" s="6">
        <f>VLOOKUP($A$7:$A$91,dt!$A$2:$R$78,8,FALSE)</f>
        <v>32826</v>
      </c>
      <c r="I29" s="6">
        <f>VLOOKUP($A$7:$A$91,dt!$A$2:$R$78,9,FALSE)</f>
        <v>141951</v>
      </c>
      <c r="J29" s="6">
        <f>VLOOKUP($A$7:$A$91,dt!$A$2:$R$78,10,FALSE)</f>
        <v>7156</v>
      </c>
      <c r="K29" s="6">
        <f>VLOOKUP($A$7:$A$91,dt!$A$2:$R$78,11,FALSE)</f>
        <v>4482131</v>
      </c>
      <c r="L29" s="6">
        <f>VLOOKUP($A$7:$A$91,dt!$A$2:$R$78,12,FALSE)</f>
        <v>118992</v>
      </c>
      <c r="M29" s="6">
        <f>VLOOKUP($A$7:$A$91,dt!$A$2:$R$78,13,FALSE)</f>
        <v>612999</v>
      </c>
      <c r="N29" s="6">
        <f>VLOOKUP($A$7:$A$91,dt!$A$2:$R$78,14,FALSE)</f>
        <v>1850</v>
      </c>
      <c r="O29" s="6">
        <f>VLOOKUP($A$7:$A$91,dt!$A$2:$R$78,15,FALSE)</f>
        <v>259320</v>
      </c>
      <c r="P29" s="6">
        <f>VLOOKUP($A$7:$A$91,dt!$A$2:$R$78,16,FALSE)</f>
        <v>7874</v>
      </c>
      <c r="Q29" s="6">
        <f>VLOOKUP($A$7:$A$91,dt!$A$2:$R$78,17,FALSE)</f>
        <v>39542</v>
      </c>
      <c r="R29" s="6">
        <f>VLOOKUP($A$7:$A$91,dt!$A$2:$R$78,18,FALSE)</f>
        <v>961</v>
      </c>
      <c r="S29" s="6">
        <f>VLOOKUP($A$7:$A$91,dt!$A$2:$X$78,19,FALSE)</f>
        <v>176065</v>
      </c>
      <c r="T29" s="6">
        <f>VLOOKUP($A$7:$A$91,dt!$A$2:$X$78,20,FALSE)</f>
        <v>6699</v>
      </c>
      <c r="U29" s="6">
        <f>VLOOKUP($A$7:$A$91,dt!$A$2:$X$78,21,FALSE)</f>
        <v>6808</v>
      </c>
      <c r="V29" s="6">
        <f>VLOOKUP($A$7:$A$91,dt!$A$2:$X$78,22,FALSE)</f>
        <v>453</v>
      </c>
      <c r="W29" s="6">
        <f>VLOOKUP($A$7:$A$91,dt!$A$2:$X$78,23,FALSE)</f>
        <v>617</v>
      </c>
      <c r="X29" s="6">
        <f>VLOOKUP($A$7:$A$91,dt!$A$2:$X$78,24,FALSE)</f>
        <v>36</v>
      </c>
    </row>
    <row r="30" spans="1:24" ht="18.75">
      <c r="A30" s="5" t="s">
        <v>31</v>
      </c>
      <c r="B30" s="6">
        <f>VLOOKUP($A$7:$A$91,dt!$A$2:$R$78,2,FALSE)</f>
        <v>148470</v>
      </c>
      <c r="C30" s="6">
        <f>VLOOKUP($A$7:$A$91,dt!$A$2:$R$78,3,FALSE)</f>
        <v>518870</v>
      </c>
      <c r="D30" s="6">
        <f>VLOOKUP($A$7:$A$91,dt!$A$2:$R$78,4,FALSE)</f>
        <v>102199</v>
      </c>
      <c r="E30" s="6">
        <f>VLOOKUP($A$7:$A$91,dt!$A$2:$R$78,5,FALSE)</f>
        <v>5287</v>
      </c>
      <c r="F30" s="6">
        <f>VLOOKUP($A$7:$A$91,dt!$A$2:$R$78,6,FALSE)</f>
        <v>206</v>
      </c>
      <c r="G30" s="6">
        <f>VLOOKUP($A$7:$A$91,dt!$A$2:$R$78,7,FALSE)</f>
        <v>105143</v>
      </c>
      <c r="H30" s="6">
        <f>VLOOKUP($A$7:$A$91,dt!$A$2:$R$78,8,FALSE)</f>
        <v>24999</v>
      </c>
      <c r="I30" s="6">
        <f>VLOOKUP($A$7:$A$91,dt!$A$2:$R$78,9,FALSE)</f>
        <v>74128</v>
      </c>
      <c r="J30" s="6">
        <f>VLOOKUP($A$7:$A$91,dt!$A$2:$R$78,10,FALSE)</f>
        <v>3422</v>
      </c>
      <c r="K30" s="6">
        <f>VLOOKUP($A$7:$A$91,dt!$A$2:$R$78,11,FALSE)</f>
        <v>4098549</v>
      </c>
      <c r="L30" s="6">
        <f>VLOOKUP($A$7:$A$91,dt!$A$2:$R$78,12,FALSE)</f>
        <v>96960</v>
      </c>
      <c r="M30" s="6">
        <f>VLOOKUP($A$7:$A$91,dt!$A$2:$R$78,13,FALSE)</f>
        <v>1081350</v>
      </c>
      <c r="N30" s="6">
        <f>VLOOKUP($A$7:$A$91,dt!$A$2:$R$78,14,FALSE)</f>
        <v>2063</v>
      </c>
      <c r="O30" s="6">
        <f>VLOOKUP($A$7:$A$91,dt!$A$2:$R$78,15,FALSE)</f>
        <v>75339</v>
      </c>
      <c r="P30" s="6">
        <f>VLOOKUP($A$7:$A$91,dt!$A$2:$R$78,16,FALSE)</f>
        <v>2715</v>
      </c>
      <c r="Q30" s="6">
        <f>VLOOKUP($A$7:$A$91,dt!$A$2:$R$78,17,FALSE)</f>
        <v>32009</v>
      </c>
      <c r="R30" s="6">
        <f>VLOOKUP($A$7:$A$91,dt!$A$2:$R$78,18,FALSE)</f>
        <v>2114</v>
      </c>
      <c r="S30" s="6">
        <f>VLOOKUP($A$7:$A$91,dt!$A$2:$X$78,19,FALSE)</f>
        <v>64526</v>
      </c>
      <c r="T30" s="6">
        <f>VLOOKUP($A$7:$A$91,dt!$A$2:$X$78,20,FALSE)</f>
        <v>2072</v>
      </c>
      <c r="U30" s="6">
        <f>VLOOKUP($A$7:$A$91,dt!$A$2:$X$78,21,FALSE)</f>
        <v>5059</v>
      </c>
      <c r="V30" s="6">
        <f>VLOOKUP($A$7:$A$91,dt!$A$2:$X$78,22,FALSE)</f>
        <v>315</v>
      </c>
      <c r="W30" s="6">
        <f>VLOOKUP($A$7:$A$91,dt!$A$2:$X$78,23,FALSE)</f>
        <v>383</v>
      </c>
      <c r="X30" s="6">
        <f>VLOOKUP($A$7:$A$91,dt!$A$2:$X$78,24,FALSE)</f>
        <v>21</v>
      </c>
    </row>
    <row r="31" spans="1:24" ht="18.75">
      <c r="A31" s="5" t="s">
        <v>32</v>
      </c>
      <c r="B31" s="6">
        <f>VLOOKUP($A$7:$A$91,dt!$A$2:$R$78,2,FALSE)</f>
        <v>187171</v>
      </c>
      <c r="C31" s="6">
        <f>VLOOKUP($A$7:$A$91,dt!$A$2:$R$78,3,FALSE)</f>
        <v>533693</v>
      </c>
      <c r="D31" s="6">
        <f>VLOOKUP($A$7:$A$91,dt!$A$2:$R$78,4,FALSE)</f>
        <v>122861</v>
      </c>
      <c r="E31" s="6">
        <f>VLOOKUP($A$7:$A$91,dt!$A$2:$R$78,5,FALSE)</f>
        <v>230</v>
      </c>
      <c r="F31" s="6">
        <f>VLOOKUP($A$7:$A$91,dt!$A$2:$R$78,6,FALSE)</f>
        <v>19</v>
      </c>
      <c r="G31" s="6">
        <f>VLOOKUP($A$7:$A$91,dt!$A$2:$R$78,7,FALSE)</f>
        <v>140313</v>
      </c>
      <c r="H31" s="6">
        <f>VLOOKUP($A$7:$A$91,dt!$A$2:$R$78,8,FALSE)</f>
        <v>37602</v>
      </c>
      <c r="I31" s="6">
        <f>VLOOKUP($A$7:$A$91,dt!$A$2:$R$78,9,FALSE)</f>
        <v>125578</v>
      </c>
      <c r="J31" s="6">
        <f>VLOOKUP($A$7:$A$91,dt!$A$2:$R$78,10,FALSE)</f>
        <v>4246</v>
      </c>
      <c r="K31" s="6">
        <f>VLOOKUP($A$7:$A$91,dt!$A$2:$R$78,11,FALSE)</f>
        <v>4803714</v>
      </c>
      <c r="L31" s="6">
        <f>VLOOKUP($A$7:$A$91,dt!$A$2:$R$78,12,FALSE)</f>
        <v>112483</v>
      </c>
      <c r="M31" s="6">
        <f>VLOOKUP($A$7:$A$91,dt!$A$2:$R$78,13,FALSE)</f>
        <v>2283466</v>
      </c>
      <c r="N31" s="6">
        <f>VLOOKUP($A$7:$A$91,dt!$A$2:$R$78,14,FALSE)</f>
        <v>1691</v>
      </c>
      <c r="O31" s="6">
        <f>VLOOKUP($A$7:$A$91,dt!$A$2:$R$78,15,FALSE)</f>
        <v>1303926</v>
      </c>
      <c r="P31" s="6">
        <f>VLOOKUP($A$7:$A$91,dt!$A$2:$R$78,16,FALSE)</f>
        <v>6611</v>
      </c>
      <c r="Q31" s="6">
        <f>VLOOKUP($A$7:$A$91,dt!$A$2:$R$78,17,FALSE)</f>
        <v>33094</v>
      </c>
      <c r="R31" s="6">
        <f>VLOOKUP($A$7:$A$91,dt!$A$2:$R$78,18,FALSE)</f>
        <v>1286</v>
      </c>
      <c r="S31" s="6">
        <f>VLOOKUP($A$7:$A$91,dt!$A$2:$X$78,19,FALSE)</f>
        <v>61888</v>
      </c>
      <c r="T31" s="6">
        <f>VLOOKUP($A$7:$A$91,dt!$A$2:$X$78,20,FALSE)</f>
        <v>1443</v>
      </c>
      <c r="U31" s="6">
        <f>VLOOKUP($A$7:$A$91,dt!$A$2:$X$78,21,FALSE)</f>
        <v>10110</v>
      </c>
      <c r="V31" s="6">
        <f>VLOOKUP($A$7:$A$91,dt!$A$2:$X$78,22,FALSE)</f>
        <v>756</v>
      </c>
      <c r="W31" s="6">
        <f>VLOOKUP($A$7:$A$91,dt!$A$2:$X$78,23,FALSE)</f>
        <v>530</v>
      </c>
      <c r="X31" s="6">
        <f>VLOOKUP($A$7:$A$91,dt!$A$2:$X$78,24,FALSE)</f>
        <v>43</v>
      </c>
    </row>
    <row r="32" spans="1:24" ht="18.75">
      <c r="A32" s="5" t="s">
        <v>33</v>
      </c>
      <c r="B32" s="6">
        <f>VLOOKUP($A$7:$A$91,dt!$A$2:$R$78,2,FALSE)</f>
        <v>57425</v>
      </c>
      <c r="C32" s="6">
        <f>VLOOKUP($A$7:$A$91,dt!$A$2:$R$78,3,FALSE)</f>
        <v>188570</v>
      </c>
      <c r="D32" s="6">
        <f>VLOOKUP($A$7:$A$91,dt!$A$2:$R$78,4,FALSE)</f>
        <v>39674</v>
      </c>
      <c r="E32" s="6">
        <f>VLOOKUP($A$7:$A$91,dt!$A$2:$R$78,5,FALSE)</f>
        <v>44</v>
      </c>
      <c r="F32" s="6">
        <f>VLOOKUP($A$7:$A$91,dt!$A$2:$R$78,6,FALSE)</f>
        <v>14</v>
      </c>
      <c r="G32" s="6">
        <f>VLOOKUP($A$7:$A$91,dt!$A$2:$R$78,7,FALSE)</f>
        <v>34781</v>
      </c>
      <c r="H32" s="6">
        <f>VLOOKUP($A$7:$A$91,dt!$A$2:$R$78,8,FALSE)</f>
        <v>8219</v>
      </c>
      <c r="I32" s="6">
        <f>VLOOKUP($A$7:$A$91,dt!$A$2:$R$78,9,FALSE)</f>
        <v>60619</v>
      </c>
      <c r="J32" s="6">
        <f>VLOOKUP($A$7:$A$91,dt!$A$2:$R$78,10,FALSE)</f>
        <v>1562</v>
      </c>
      <c r="K32" s="6">
        <f>VLOOKUP($A$7:$A$91,dt!$A$2:$R$78,11,FALSE)</f>
        <v>1748835</v>
      </c>
      <c r="L32" s="6">
        <f>VLOOKUP($A$7:$A$91,dt!$A$2:$R$78,12,FALSE)</f>
        <v>41684</v>
      </c>
      <c r="M32" s="6">
        <f>VLOOKUP($A$7:$A$91,dt!$A$2:$R$78,13,FALSE)</f>
        <v>261521</v>
      </c>
      <c r="N32" s="6">
        <f>VLOOKUP($A$7:$A$91,dt!$A$2:$R$78,14,FALSE)</f>
        <v>344</v>
      </c>
      <c r="O32" s="6">
        <f>VLOOKUP($A$7:$A$91,dt!$A$2:$R$78,15,FALSE)</f>
        <v>53981</v>
      </c>
      <c r="P32" s="6">
        <f>VLOOKUP($A$7:$A$91,dt!$A$2:$R$78,16,FALSE)</f>
        <v>3067</v>
      </c>
      <c r="Q32" s="6">
        <f>VLOOKUP($A$7:$A$91,dt!$A$2:$R$78,17,FALSE)</f>
        <v>7045</v>
      </c>
      <c r="R32" s="6">
        <f>VLOOKUP($A$7:$A$91,dt!$A$2:$R$78,18,FALSE)</f>
        <v>182</v>
      </c>
      <c r="S32" s="6">
        <f>VLOOKUP($A$7:$A$91,dt!$A$2:$X$78,19,FALSE)</f>
        <v>30527</v>
      </c>
      <c r="T32" s="6">
        <f>VLOOKUP($A$7:$A$91,dt!$A$2:$X$78,20,FALSE)</f>
        <v>926</v>
      </c>
      <c r="U32" s="6">
        <f>VLOOKUP($A$7:$A$91,dt!$A$2:$X$78,21,FALSE)</f>
        <v>2045</v>
      </c>
      <c r="V32" s="6">
        <f>VLOOKUP($A$7:$A$91,dt!$A$2:$X$78,22,FALSE)</f>
        <v>142</v>
      </c>
      <c r="W32" s="6">
        <f>VLOOKUP($A$7:$A$91,dt!$A$2:$X$78,23,FALSE)</f>
        <v>107</v>
      </c>
      <c r="X32" s="6">
        <f>VLOOKUP($A$7:$A$91,dt!$A$2:$X$78,24,FALSE)</f>
        <v>7</v>
      </c>
    </row>
    <row r="33" spans="1:24" ht="18.75">
      <c r="A33" s="5" t="s">
        <v>34</v>
      </c>
      <c r="B33" s="6">
        <f>VLOOKUP($A$7:$A$91,dt!$A$2:$R$78,2,FALSE)</f>
        <v>83251</v>
      </c>
      <c r="C33" s="6">
        <f>VLOOKUP($A$7:$A$91,dt!$A$2:$R$78,3,FALSE)</f>
        <v>117857</v>
      </c>
      <c r="D33" s="6">
        <f>VLOOKUP($A$7:$A$91,dt!$A$2:$R$78,4,FALSE)</f>
        <v>16675</v>
      </c>
      <c r="E33" s="6">
        <f>VLOOKUP($A$7:$A$91,dt!$A$2:$R$78,5,FALSE)</f>
        <v>7728</v>
      </c>
      <c r="F33" s="6">
        <f>VLOOKUP($A$7:$A$91,dt!$A$2:$R$78,6,FALSE)</f>
        <v>221</v>
      </c>
      <c r="G33" s="6">
        <f>VLOOKUP($A$7:$A$91,dt!$A$2:$R$78,7,FALSE)</f>
        <v>18400</v>
      </c>
      <c r="H33" s="6">
        <f>VLOOKUP($A$7:$A$91,dt!$A$2:$R$78,8,FALSE)</f>
        <v>2901</v>
      </c>
      <c r="I33" s="6">
        <f>VLOOKUP($A$7:$A$91,dt!$A$2:$R$78,9,FALSE)</f>
        <v>142720</v>
      </c>
      <c r="J33" s="6">
        <f>VLOOKUP($A$7:$A$91,dt!$A$2:$R$78,10,FALSE)</f>
        <v>2335</v>
      </c>
      <c r="K33" s="6">
        <f>VLOOKUP($A$7:$A$91,dt!$A$2:$R$78,11,FALSE)</f>
        <v>2824239</v>
      </c>
      <c r="L33" s="6">
        <f>VLOOKUP($A$7:$A$91,dt!$A$2:$R$78,12,FALSE)</f>
        <v>76269</v>
      </c>
      <c r="M33" s="6">
        <f>VLOOKUP($A$7:$A$91,dt!$A$2:$R$78,13,FALSE)</f>
        <v>4933432</v>
      </c>
      <c r="N33" s="6">
        <f>VLOOKUP($A$7:$A$91,dt!$A$2:$R$78,14,FALSE)</f>
        <v>377</v>
      </c>
      <c r="O33" s="6">
        <f>VLOOKUP($A$7:$A$91,dt!$A$2:$R$78,15,FALSE)</f>
        <v>1281906</v>
      </c>
      <c r="P33" s="6">
        <f>VLOOKUP($A$7:$A$91,dt!$A$2:$R$78,16,FALSE)</f>
        <v>2221</v>
      </c>
      <c r="Q33" s="6">
        <f>VLOOKUP($A$7:$A$91,dt!$A$2:$R$78,17,FALSE)</f>
        <v>583218</v>
      </c>
      <c r="R33" s="6">
        <f>VLOOKUP($A$7:$A$91,dt!$A$2:$R$78,18,FALSE)</f>
        <v>643</v>
      </c>
      <c r="S33" s="6">
        <f>VLOOKUP($A$7:$A$91,dt!$A$2:$X$78,19,FALSE)</f>
        <v>291613</v>
      </c>
      <c r="T33" s="6">
        <f>VLOOKUP($A$7:$A$91,dt!$A$2:$X$78,20,FALSE)</f>
        <v>1821</v>
      </c>
      <c r="U33" s="6">
        <f>VLOOKUP($A$7:$A$91,dt!$A$2:$X$78,21,FALSE)</f>
        <v>36614</v>
      </c>
      <c r="V33" s="6">
        <f>VLOOKUP($A$7:$A$91,dt!$A$2:$X$78,22,FALSE)</f>
        <v>1506</v>
      </c>
      <c r="W33" s="6">
        <f>VLOOKUP($A$7:$A$91,dt!$A$2:$X$78,23,FALSE)</f>
        <v>1017</v>
      </c>
      <c r="X33" s="6">
        <f>VLOOKUP($A$7:$A$91,dt!$A$2:$X$78,24,FALSE)</f>
        <v>52</v>
      </c>
    </row>
    <row r="34" spans="1:24" ht="18.75">
      <c r="A34" s="5" t="s">
        <v>35</v>
      </c>
      <c r="B34" s="6">
        <f>VLOOKUP($A$7:$A$91,dt!$A$2:$R$78,2,FALSE)</f>
        <v>41655</v>
      </c>
      <c r="C34" s="6">
        <f>VLOOKUP($A$7:$A$91,dt!$A$2:$R$78,3,FALSE)</f>
        <v>119320</v>
      </c>
      <c r="D34" s="6">
        <f>VLOOKUP($A$7:$A$91,dt!$A$2:$R$78,4,FALSE)</f>
        <v>28455</v>
      </c>
      <c r="E34" s="6">
        <f>VLOOKUP($A$7:$A$91,dt!$A$2:$R$78,5,FALSE)</f>
        <v>11</v>
      </c>
      <c r="F34" s="6">
        <f>VLOOKUP($A$7:$A$91,dt!$A$2:$R$78,6,FALSE)</f>
        <v>4</v>
      </c>
      <c r="G34" s="6">
        <f>VLOOKUP($A$7:$A$91,dt!$A$2:$R$78,7,FALSE)</f>
        <v>19146</v>
      </c>
      <c r="H34" s="6">
        <f>VLOOKUP($A$7:$A$91,dt!$A$2:$R$78,8,FALSE)</f>
        <v>4910</v>
      </c>
      <c r="I34" s="6">
        <f>VLOOKUP($A$7:$A$91,dt!$A$2:$R$78,9,FALSE)</f>
        <v>38494</v>
      </c>
      <c r="J34" s="6">
        <f>VLOOKUP($A$7:$A$91,dt!$A$2:$R$78,10,FALSE)</f>
        <v>934</v>
      </c>
      <c r="K34" s="6">
        <f>VLOOKUP($A$7:$A$91,dt!$A$2:$R$78,11,FALSE)</f>
        <v>1172975</v>
      </c>
      <c r="L34" s="6">
        <f>VLOOKUP($A$7:$A$91,dt!$A$2:$R$78,12,FALSE)</f>
        <v>27540</v>
      </c>
      <c r="M34" s="6">
        <f>VLOOKUP($A$7:$A$91,dt!$A$2:$R$78,13,FALSE)</f>
        <v>475136</v>
      </c>
      <c r="N34" s="6">
        <f>VLOOKUP($A$7:$A$91,dt!$A$2:$R$78,14,FALSE)</f>
        <v>111</v>
      </c>
      <c r="O34" s="6">
        <f>VLOOKUP($A$7:$A$91,dt!$A$2:$R$78,15,FALSE)</f>
        <v>76208</v>
      </c>
      <c r="P34" s="6">
        <f>VLOOKUP($A$7:$A$91,dt!$A$2:$R$78,16,FALSE)</f>
        <v>2069</v>
      </c>
      <c r="Q34" s="6">
        <f>VLOOKUP($A$7:$A$91,dt!$A$2:$R$78,17,FALSE)</f>
        <v>7237</v>
      </c>
      <c r="R34" s="6">
        <f>VLOOKUP($A$7:$A$91,dt!$A$2:$R$78,18,FALSE)</f>
        <v>335</v>
      </c>
      <c r="S34" s="6">
        <f>VLOOKUP($A$7:$A$91,dt!$A$2:$X$78,19,FALSE)</f>
        <v>42311</v>
      </c>
      <c r="T34" s="6">
        <f>VLOOKUP($A$7:$A$91,dt!$A$2:$X$78,20,FALSE)</f>
        <v>211</v>
      </c>
      <c r="U34" s="6">
        <f>VLOOKUP($A$7:$A$91,dt!$A$2:$X$78,21,FALSE)</f>
        <v>3692</v>
      </c>
      <c r="V34" s="6">
        <f>VLOOKUP($A$7:$A$91,dt!$A$2:$X$78,22,FALSE)</f>
        <v>131</v>
      </c>
      <c r="W34" s="6">
        <f>VLOOKUP($A$7:$A$91,dt!$A$2:$X$78,23,FALSE)</f>
        <v>23</v>
      </c>
      <c r="X34" s="6">
        <f>VLOOKUP($A$7:$A$91,dt!$A$2:$X$78,24,FALSE)</f>
        <v>5</v>
      </c>
    </row>
    <row r="35" spans="1:24" ht="18.75">
      <c r="A35" s="9" t="s">
        <v>4</v>
      </c>
      <c r="B35" s="8">
        <f>SUM(B36:B47)</f>
        <v>885179</v>
      </c>
      <c r="C35" s="8">
        <f t="shared" ref="C35:X35" si="16">SUM(C36:C47)</f>
        <v>2136210</v>
      </c>
      <c r="D35" s="8">
        <f t="shared" si="16"/>
        <v>400992</v>
      </c>
      <c r="E35" s="8">
        <f t="shared" si="16"/>
        <v>73100</v>
      </c>
      <c r="F35" s="8">
        <f t="shared" si="16"/>
        <v>2211</v>
      </c>
      <c r="G35" s="8">
        <f t="shared" si="16"/>
        <v>566004</v>
      </c>
      <c r="H35" s="8">
        <f t="shared" si="16"/>
        <v>111838</v>
      </c>
      <c r="I35" s="8">
        <f t="shared" si="16"/>
        <v>1159267</v>
      </c>
      <c r="J35" s="8">
        <f t="shared" si="16"/>
        <v>33273</v>
      </c>
      <c r="K35" s="8">
        <f t="shared" ref="K35:L35" si="17">SUM(K36:K47)</f>
        <v>29836590</v>
      </c>
      <c r="L35" s="8">
        <f t="shared" si="17"/>
        <v>690160</v>
      </c>
      <c r="M35" s="8">
        <f t="shared" ref="M35:N35" si="18">SUM(M36:M47)</f>
        <v>4043424</v>
      </c>
      <c r="N35" s="8">
        <f t="shared" si="18"/>
        <v>9971</v>
      </c>
      <c r="O35" s="8">
        <f t="shared" si="16"/>
        <v>4290486</v>
      </c>
      <c r="P35" s="8">
        <f t="shared" si="16"/>
        <v>40097</v>
      </c>
      <c r="Q35" s="8">
        <f t="shared" si="16"/>
        <v>458980</v>
      </c>
      <c r="R35" s="8">
        <f t="shared" si="16"/>
        <v>11434</v>
      </c>
      <c r="S35" s="8">
        <f t="shared" ref="S35:T35" si="19">SUM(S36:S47)</f>
        <v>974719</v>
      </c>
      <c r="T35" s="8">
        <f t="shared" si="19"/>
        <v>14662</v>
      </c>
      <c r="U35" s="8">
        <f t="shared" si="16"/>
        <v>120465</v>
      </c>
      <c r="V35" s="8">
        <f t="shared" si="16"/>
        <v>5827</v>
      </c>
      <c r="W35" s="8">
        <f t="shared" si="16"/>
        <v>2919</v>
      </c>
      <c r="X35" s="8">
        <f t="shared" si="16"/>
        <v>260</v>
      </c>
    </row>
    <row r="36" spans="1:24" ht="18.75">
      <c r="A36" s="5" t="s">
        <v>36</v>
      </c>
      <c r="B36" s="6">
        <f>VLOOKUP($A$7:$A$91,dt!$A$2:$R$78,2,FALSE)</f>
        <v>26080</v>
      </c>
      <c r="C36" s="6">
        <f>VLOOKUP($A$7:$A$91,dt!$A$2:$R$78,3,FALSE)</f>
        <v>47109</v>
      </c>
      <c r="D36" s="6">
        <f>VLOOKUP($A$7:$A$91,dt!$A$2:$R$78,4,FALSE)</f>
        <v>6455</v>
      </c>
      <c r="E36" s="6">
        <f>VLOOKUP($A$7:$A$91,dt!$A$2:$R$78,5,FALSE)</f>
        <v>909</v>
      </c>
      <c r="F36" s="6">
        <f>VLOOKUP($A$7:$A$91,dt!$A$2:$R$78,6,FALSE)</f>
        <v>7</v>
      </c>
      <c r="G36" s="6">
        <f>VLOOKUP($A$7:$A$91,dt!$A$2:$R$78,7,FALSE)</f>
        <v>21731</v>
      </c>
      <c r="H36" s="6">
        <f>VLOOKUP($A$7:$A$91,dt!$A$2:$R$78,8,FALSE)</f>
        <v>2817</v>
      </c>
      <c r="I36" s="6">
        <f>VLOOKUP($A$7:$A$91,dt!$A$2:$R$78,9,FALSE)</f>
        <v>20814</v>
      </c>
      <c r="J36" s="6">
        <f>VLOOKUP($A$7:$A$91,dt!$A$2:$R$78,10,FALSE)</f>
        <v>912</v>
      </c>
      <c r="K36" s="6">
        <f>VLOOKUP($A$7:$A$91,dt!$A$2:$R$78,11,FALSE)</f>
        <v>1554485</v>
      </c>
      <c r="L36" s="6">
        <f>VLOOKUP($A$7:$A$91,dt!$A$2:$R$78,12,FALSE)</f>
        <v>21870</v>
      </c>
      <c r="M36" s="6">
        <f>VLOOKUP($A$7:$A$91,dt!$A$2:$R$78,13,FALSE)</f>
        <v>24950</v>
      </c>
      <c r="N36" s="6">
        <f>VLOOKUP($A$7:$A$91,dt!$A$2:$R$78,14,FALSE)</f>
        <v>160</v>
      </c>
      <c r="O36" s="6">
        <f>VLOOKUP($A$7:$A$91,dt!$A$2:$R$78,15,FALSE)</f>
        <v>57436</v>
      </c>
      <c r="P36" s="6">
        <f>VLOOKUP($A$7:$A$91,dt!$A$2:$R$78,16,FALSE)</f>
        <v>902</v>
      </c>
      <c r="Q36" s="6">
        <f>VLOOKUP($A$7:$A$91,dt!$A$2:$R$78,17,FALSE)</f>
        <v>18466</v>
      </c>
      <c r="R36" s="6">
        <f>VLOOKUP($A$7:$A$91,dt!$A$2:$R$78,18,FALSE)</f>
        <v>175</v>
      </c>
      <c r="S36" s="6">
        <f>VLOOKUP($A$7:$A$91,dt!$A$2:$X$78,19,FALSE)</f>
        <v>23449</v>
      </c>
      <c r="T36" s="6">
        <f>VLOOKUP($A$7:$A$91,dt!$A$2:$X$78,20,FALSE)</f>
        <v>217</v>
      </c>
      <c r="U36" s="6">
        <f>VLOOKUP($A$7:$A$91,dt!$A$2:$X$78,21,FALSE)</f>
        <v>4599</v>
      </c>
      <c r="V36" s="6">
        <f>VLOOKUP($A$7:$A$91,dt!$A$2:$X$78,22,FALSE)</f>
        <v>207</v>
      </c>
      <c r="W36" s="6">
        <f>VLOOKUP($A$7:$A$91,dt!$A$2:$X$78,23,FALSE)</f>
        <v>51</v>
      </c>
      <c r="X36" s="6">
        <f>VLOOKUP($A$7:$A$91,dt!$A$2:$X$78,24,FALSE)</f>
        <v>3</v>
      </c>
    </row>
    <row r="37" spans="1:24" ht="18.75">
      <c r="A37" s="5" t="s">
        <v>37</v>
      </c>
      <c r="B37" s="6">
        <f>VLOOKUP($A$7:$A$91,dt!$A$2:$R$78,2,FALSE)</f>
        <v>31567</v>
      </c>
      <c r="C37" s="6">
        <f>VLOOKUP($A$7:$A$91,dt!$A$2:$R$78,3,FALSE)</f>
        <v>58846</v>
      </c>
      <c r="D37" s="6">
        <f>VLOOKUP($A$7:$A$91,dt!$A$2:$R$78,4,FALSE)</f>
        <v>8536</v>
      </c>
      <c r="E37" s="6">
        <f>VLOOKUP($A$7:$A$91,dt!$A$2:$R$78,5,FALSE)</f>
        <v>1733</v>
      </c>
      <c r="F37" s="6">
        <f>VLOOKUP($A$7:$A$91,dt!$A$2:$R$78,6,FALSE)</f>
        <v>40</v>
      </c>
      <c r="G37" s="6">
        <f>VLOOKUP($A$7:$A$91,dt!$A$2:$R$78,7,FALSE)</f>
        <v>17487</v>
      </c>
      <c r="H37" s="6">
        <f>VLOOKUP($A$7:$A$91,dt!$A$2:$R$78,8,FALSE)</f>
        <v>3067</v>
      </c>
      <c r="I37" s="6">
        <f>VLOOKUP($A$7:$A$91,dt!$A$2:$R$78,9,FALSE)</f>
        <v>43292</v>
      </c>
      <c r="J37" s="6">
        <f>VLOOKUP($A$7:$A$91,dt!$A$2:$R$78,10,FALSE)</f>
        <v>1399</v>
      </c>
      <c r="K37" s="6">
        <f>VLOOKUP($A$7:$A$91,dt!$A$2:$R$78,11,FALSE)</f>
        <v>1477591</v>
      </c>
      <c r="L37" s="6">
        <f>VLOOKUP($A$7:$A$91,dt!$A$2:$R$78,12,FALSE)</f>
        <v>27513</v>
      </c>
      <c r="M37" s="6">
        <f>VLOOKUP($A$7:$A$91,dt!$A$2:$R$78,13,FALSE)</f>
        <v>350324</v>
      </c>
      <c r="N37" s="6">
        <f>VLOOKUP($A$7:$A$91,dt!$A$2:$R$78,14,FALSE)</f>
        <v>190</v>
      </c>
      <c r="O37" s="6">
        <f>VLOOKUP($A$7:$A$91,dt!$A$2:$R$78,15,FALSE)</f>
        <v>59015</v>
      </c>
      <c r="P37" s="6">
        <f>VLOOKUP($A$7:$A$91,dt!$A$2:$R$78,16,FALSE)</f>
        <v>468</v>
      </c>
      <c r="Q37" s="6">
        <f>VLOOKUP($A$7:$A$91,dt!$A$2:$R$78,17,FALSE)</f>
        <v>5293</v>
      </c>
      <c r="R37" s="6">
        <f>VLOOKUP($A$7:$A$91,dt!$A$2:$R$78,18,FALSE)</f>
        <v>79</v>
      </c>
      <c r="S37" s="6">
        <f>VLOOKUP($A$7:$A$91,dt!$A$2:$X$78,19,FALSE)</f>
        <v>26722</v>
      </c>
      <c r="T37" s="6">
        <f>VLOOKUP($A$7:$A$91,dt!$A$2:$X$78,20,FALSE)</f>
        <v>299</v>
      </c>
      <c r="U37" s="6">
        <f>VLOOKUP($A$7:$A$91,dt!$A$2:$X$78,21,FALSE)</f>
        <v>10249</v>
      </c>
      <c r="V37" s="6">
        <f>VLOOKUP($A$7:$A$91,dt!$A$2:$X$78,22,FALSE)</f>
        <v>453</v>
      </c>
      <c r="W37" s="6">
        <f>VLOOKUP($A$7:$A$91,dt!$A$2:$X$78,23,FALSE)</f>
        <v>133</v>
      </c>
      <c r="X37" s="6">
        <f>VLOOKUP($A$7:$A$91,dt!$A$2:$X$78,24,FALSE)</f>
        <v>8</v>
      </c>
    </row>
    <row r="38" spans="1:24" ht="18.75">
      <c r="A38" s="5" t="s">
        <v>38</v>
      </c>
      <c r="B38" s="6">
        <f>VLOOKUP($A$7:$A$91,dt!$A$2:$R$78,2,FALSE)</f>
        <v>104739</v>
      </c>
      <c r="C38" s="6">
        <f>VLOOKUP($A$7:$A$91,dt!$A$2:$R$78,3,FALSE)</f>
        <v>313007</v>
      </c>
      <c r="D38" s="6">
        <f>VLOOKUP($A$7:$A$91,dt!$A$2:$R$78,4,FALSE)</f>
        <v>52890</v>
      </c>
      <c r="E38" s="6">
        <f>VLOOKUP($A$7:$A$91,dt!$A$2:$R$78,5,FALSE)</f>
        <v>40222</v>
      </c>
      <c r="F38" s="6">
        <f>VLOOKUP($A$7:$A$91,dt!$A$2:$R$78,6,FALSE)</f>
        <v>1182</v>
      </c>
      <c r="G38" s="6">
        <f>VLOOKUP($A$7:$A$91,dt!$A$2:$R$78,7,FALSE)</f>
        <v>49045</v>
      </c>
      <c r="H38" s="6">
        <f>VLOOKUP($A$7:$A$91,dt!$A$2:$R$78,8,FALSE)</f>
        <v>8221</v>
      </c>
      <c r="I38" s="6">
        <f>VLOOKUP($A$7:$A$91,dt!$A$2:$R$78,9,FALSE)</f>
        <v>141015</v>
      </c>
      <c r="J38" s="6">
        <f>VLOOKUP($A$7:$A$91,dt!$A$2:$R$78,10,FALSE)</f>
        <v>4025</v>
      </c>
      <c r="K38" s="6">
        <f>VLOOKUP($A$7:$A$91,dt!$A$2:$R$78,11,FALSE)</f>
        <v>3710773</v>
      </c>
      <c r="L38" s="6">
        <f>VLOOKUP($A$7:$A$91,dt!$A$2:$R$78,12,FALSE)</f>
        <v>76222</v>
      </c>
      <c r="M38" s="6">
        <f>VLOOKUP($A$7:$A$91,dt!$A$2:$R$78,13,FALSE)</f>
        <v>1690437</v>
      </c>
      <c r="N38" s="6">
        <f>VLOOKUP($A$7:$A$91,dt!$A$2:$R$78,14,FALSE)</f>
        <v>2095</v>
      </c>
      <c r="O38" s="6">
        <f>VLOOKUP($A$7:$A$91,dt!$A$2:$R$78,15,FALSE)</f>
        <v>1180410</v>
      </c>
      <c r="P38" s="6">
        <f>VLOOKUP($A$7:$A$91,dt!$A$2:$R$78,16,FALSE)</f>
        <v>4540</v>
      </c>
      <c r="Q38" s="6">
        <f>VLOOKUP($A$7:$A$91,dt!$A$2:$R$78,17,FALSE)</f>
        <v>170968</v>
      </c>
      <c r="R38" s="6">
        <f>VLOOKUP($A$7:$A$91,dt!$A$2:$R$78,18,FALSE)</f>
        <v>2416</v>
      </c>
      <c r="S38" s="6">
        <f>VLOOKUP($A$7:$A$91,dt!$A$2:$X$78,19,FALSE)</f>
        <v>304756</v>
      </c>
      <c r="T38" s="6">
        <f>VLOOKUP($A$7:$A$91,dt!$A$2:$X$78,20,FALSE)</f>
        <v>2301</v>
      </c>
      <c r="U38" s="6">
        <f>VLOOKUP($A$7:$A$91,dt!$A$2:$X$78,21,FALSE)</f>
        <v>25669</v>
      </c>
      <c r="V38" s="6">
        <f>VLOOKUP($A$7:$A$91,dt!$A$2:$X$78,22,FALSE)</f>
        <v>1128</v>
      </c>
      <c r="W38" s="6">
        <f>VLOOKUP($A$7:$A$91,dt!$A$2:$X$78,23,FALSE)</f>
        <v>171</v>
      </c>
      <c r="X38" s="6">
        <f>VLOOKUP($A$7:$A$91,dt!$A$2:$X$78,24,FALSE)</f>
        <v>35</v>
      </c>
    </row>
    <row r="39" spans="1:24" ht="18.75">
      <c r="A39" s="5" t="s">
        <v>39</v>
      </c>
      <c r="B39" s="6">
        <f>VLOOKUP($A$7:$A$91,dt!$A$2:$R$78,2,FALSE)</f>
        <v>108184</v>
      </c>
      <c r="C39" s="6">
        <f>VLOOKUP($A$7:$A$91,dt!$A$2:$R$78,3,FALSE)</f>
        <v>184124</v>
      </c>
      <c r="D39" s="6">
        <f>VLOOKUP($A$7:$A$91,dt!$A$2:$R$78,4,FALSE)</f>
        <v>29367</v>
      </c>
      <c r="E39" s="6">
        <f>VLOOKUP($A$7:$A$91,dt!$A$2:$R$78,5,FALSE)</f>
        <v>8175</v>
      </c>
      <c r="F39" s="6">
        <f>VLOOKUP($A$7:$A$91,dt!$A$2:$R$78,6,FALSE)</f>
        <v>255</v>
      </c>
      <c r="G39" s="6">
        <f>VLOOKUP($A$7:$A$91,dt!$A$2:$R$78,7,FALSE)</f>
        <v>69128</v>
      </c>
      <c r="H39" s="6">
        <f>VLOOKUP($A$7:$A$91,dt!$A$2:$R$78,8,FALSE)</f>
        <v>13166</v>
      </c>
      <c r="I39" s="6">
        <f>VLOOKUP($A$7:$A$91,dt!$A$2:$R$78,9,FALSE)</f>
        <v>187256</v>
      </c>
      <c r="J39" s="6">
        <f>VLOOKUP($A$7:$A$91,dt!$A$2:$R$78,10,FALSE)</f>
        <v>3549</v>
      </c>
      <c r="K39" s="6">
        <f>VLOOKUP($A$7:$A$91,dt!$A$2:$R$78,11,FALSE)</f>
        <v>4630523</v>
      </c>
      <c r="L39" s="6">
        <f>VLOOKUP($A$7:$A$91,dt!$A$2:$R$78,12,FALSE)</f>
        <v>94573</v>
      </c>
      <c r="M39" s="6">
        <f>VLOOKUP($A$7:$A$91,dt!$A$2:$R$78,13,FALSE)</f>
        <v>310004</v>
      </c>
      <c r="N39" s="6">
        <f>VLOOKUP($A$7:$A$91,dt!$A$2:$R$78,14,FALSE)</f>
        <v>1321</v>
      </c>
      <c r="O39" s="6">
        <f>VLOOKUP($A$7:$A$91,dt!$A$2:$R$78,15,FALSE)</f>
        <v>284863</v>
      </c>
      <c r="P39" s="6">
        <f>VLOOKUP($A$7:$A$91,dt!$A$2:$R$78,16,FALSE)</f>
        <v>4703</v>
      </c>
      <c r="Q39" s="6">
        <f>VLOOKUP($A$7:$A$91,dt!$A$2:$R$78,17,FALSE)</f>
        <v>24914</v>
      </c>
      <c r="R39" s="6">
        <f>VLOOKUP($A$7:$A$91,dt!$A$2:$R$78,18,FALSE)</f>
        <v>585</v>
      </c>
      <c r="S39" s="6">
        <f>VLOOKUP($A$7:$A$91,dt!$A$2:$X$78,19,FALSE)</f>
        <v>63794</v>
      </c>
      <c r="T39" s="6">
        <f>VLOOKUP($A$7:$A$91,dt!$A$2:$X$78,20,FALSE)</f>
        <v>1386</v>
      </c>
      <c r="U39" s="6">
        <f>VLOOKUP($A$7:$A$91,dt!$A$2:$X$78,21,FALSE)</f>
        <v>19771</v>
      </c>
      <c r="V39" s="6">
        <f>VLOOKUP($A$7:$A$91,dt!$A$2:$X$78,22,FALSE)</f>
        <v>936</v>
      </c>
      <c r="W39" s="6">
        <f>VLOOKUP($A$7:$A$91,dt!$A$2:$X$78,23,FALSE)</f>
        <v>332</v>
      </c>
      <c r="X39" s="6">
        <f>VLOOKUP($A$7:$A$91,dt!$A$2:$X$78,24,FALSE)</f>
        <v>30</v>
      </c>
    </row>
    <row r="40" spans="1:24" ht="18.75">
      <c r="A40" s="5" t="s">
        <v>40</v>
      </c>
      <c r="B40" s="6">
        <f>VLOOKUP($A$7:$A$91,dt!$A$2:$R$78,2,FALSE)</f>
        <v>41657</v>
      </c>
      <c r="C40" s="6">
        <f>VLOOKUP($A$7:$A$91,dt!$A$2:$R$78,3,FALSE)</f>
        <v>49217</v>
      </c>
      <c r="D40" s="6">
        <f>VLOOKUP($A$7:$A$91,dt!$A$2:$R$78,4,FALSE)</f>
        <v>5857</v>
      </c>
      <c r="E40" s="6">
        <f>VLOOKUP($A$7:$A$91,dt!$A$2:$R$78,5,FALSE)</f>
        <v>6712</v>
      </c>
      <c r="F40" s="6">
        <f>VLOOKUP($A$7:$A$91,dt!$A$2:$R$78,6,FALSE)</f>
        <v>81</v>
      </c>
      <c r="G40" s="6">
        <f>VLOOKUP($A$7:$A$91,dt!$A$2:$R$78,7,FALSE)</f>
        <v>14232</v>
      </c>
      <c r="H40" s="6">
        <f>VLOOKUP($A$7:$A$91,dt!$A$2:$R$78,8,FALSE)</f>
        <v>1773</v>
      </c>
      <c r="I40" s="6">
        <f>VLOOKUP($A$7:$A$91,dt!$A$2:$R$78,9,FALSE)</f>
        <v>67456</v>
      </c>
      <c r="J40" s="6">
        <f>VLOOKUP($A$7:$A$91,dt!$A$2:$R$78,10,FALSE)</f>
        <v>1087</v>
      </c>
      <c r="K40" s="6">
        <f>VLOOKUP($A$7:$A$91,dt!$A$2:$R$78,11,FALSE)</f>
        <v>1413524</v>
      </c>
      <c r="L40" s="6">
        <f>VLOOKUP($A$7:$A$91,dt!$A$2:$R$78,12,FALSE)</f>
        <v>37759</v>
      </c>
      <c r="M40" s="6">
        <f>VLOOKUP($A$7:$A$91,dt!$A$2:$R$78,13,FALSE)</f>
        <v>193773</v>
      </c>
      <c r="N40" s="6">
        <f>VLOOKUP($A$7:$A$91,dt!$A$2:$R$78,14,FALSE)</f>
        <v>101</v>
      </c>
      <c r="O40" s="6">
        <f>VLOOKUP($A$7:$A$91,dt!$A$2:$R$78,15,FALSE)</f>
        <v>57170</v>
      </c>
      <c r="P40" s="6">
        <f>VLOOKUP($A$7:$A$91,dt!$A$2:$R$78,16,FALSE)</f>
        <v>1304</v>
      </c>
      <c r="Q40" s="6">
        <f>VLOOKUP($A$7:$A$91,dt!$A$2:$R$78,17,FALSE)</f>
        <v>3878</v>
      </c>
      <c r="R40" s="6">
        <f>VLOOKUP($A$7:$A$91,dt!$A$2:$R$78,18,FALSE)</f>
        <v>74</v>
      </c>
      <c r="S40" s="6">
        <f>VLOOKUP($A$7:$A$91,dt!$A$2:$X$78,19,FALSE)</f>
        <v>12432</v>
      </c>
      <c r="T40" s="6">
        <f>VLOOKUP($A$7:$A$91,dt!$A$2:$X$78,20,FALSE)</f>
        <v>124</v>
      </c>
      <c r="U40" s="6">
        <f>VLOOKUP($A$7:$A$91,dt!$A$2:$X$78,21,FALSE)</f>
        <v>10271</v>
      </c>
      <c r="V40" s="6">
        <f>VLOOKUP($A$7:$A$91,dt!$A$2:$X$78,22,FALSE)</f>
        <v>408</v>
      </c>
      <c r="W40" s="6">
        <f>VLOOKUP($A$7:$A$91,dt!$A$2:$X$78,23,FALSE)</f>
        <v>381</v>
      </c>
      <c r="X40" s="6">
        <f>VLOOKUP($A$7:$A$91,dt!$A$2:$X$78,24,FALSE)</f>
        <v>27</v>
      </c>
    </row>
    <row r="41" spans="1:24" ht="18.75">
      <c r="A41" s="5" t="s">
        <v>41</v>
      </c>
      <c r="B41" s="6">
        <f>VLOOKUP($A$7:$A$91,dt!$A$2:$R$78,2,FALSE)</f>
        <v>34236</v>
      </c>
      <c r="C41" s="6">
        <f>VLOOKUP($A$7:$A$91,dt!$A$2:$R$78,3,FALSE)</f>
        <v>56514</v>
      </c>
      <c r="D41" s="6">
        <f>VLOOKUP($A$7:$A$91,dt!$A$2:$R$78,4,FALSE)</f>
        <v>9434</v>
      </c>
      <c r="E41" s="6">
        <f>VLOOKUP($A$7:$A$91,dt!$A$2:$R$78,5,FALSE)</f>
        <v>27</v>
      </c>
      <c r="F41" s="6">
        <f>VLOOKUP($A$7:$A$91,dt!$A$2:$R$78,6,FALSE)</f>
        <v>4</v>
      </c>
      <c r="G41" s="6">
        <f>VLOOKUP($A$7:$A$91,dt!$A$2:$R$78,7,FALSE)</f>
        <v>15840</v>
      </c>
      <c r="H41" s="6">
        <f>VLOOKUP($A$7:$A$91,dt!$A$2:$R$78,8,FALSE)</f>
        <v>2688</v>
      </c>
      <c r="I41" s="6">
        <f>VLOOKUP($A$7:$A$91,dt!$A$2:$R$78,9,FALSE)</f>
        <v>109849</v>
      </c>
      <c r="J41" s="6">
        <f>VLOOKUP($A$7:$A$91,dt!$A$2:$R$78,10,FALSE)</f>
        <v>1178</v>
      </c>
      <c r="K41" s="6">
        <f>VLOOKUP($A$7:$A$91,dt!$A$2:$R$78,11,FALSE)</f>
        <v>1230472</v>
      </c>
      <c r="L41" s="6">
        <f>VLOOKUP($A$7:$A$91,dt!$A$2:$R$78,12,FALSE)</f>
        <v>29864</v>
      </c>
      <c r="M41" s="6">
        <f>VLOOKUP($A$7:$A$91,dt!$A$2:$R$78,13,FALSE)</f>
        <v>13796</v>
      </c>
      <c r="N41" s="6">
        <f>VLOOKUP($A$7:$A$91,dt!$A$2:$R$78,14,FALSE)</f>
        <v>212</v>
      </c>
      <c r="O41" s="6">
        <f>VLOOKUP($A$7:$A$91,dt!$A$2:$R$78,15,FALSE)</f>
        <v>607381</v>
      </c>
      <c r="P41" s="6">
        <f>VLOOKUP($A$7:$A$91,dt!$A$2:$R$78,16,FALSE)</f>
        <v>909</v>
      </c>
      <c r="Q41" s="6">
        <f>VLOOKUP($A$7:$A$91,dt!$A$2:$R$78,17,FALSE)</f>
        <v>8973</v>
      </c>
      <c r="R41" s="6">
        <f>VLOOKUP($A$7:$A$91,dt!$A$2:$R$78,18,FALSE)</f>
        <v>127</v>
      </c>
      <c r="S41" s="6">
        <f>VLOOKUP($A$7:$A$91,dt!$A$2:$X$78,19,FALSE)</f>
        <v>26728</v>
      </c>
      <c r="T41" s="6">
        <f>VLOOKUP($A$7:$A$91,dt!$A$2:$X$78,20,FALSE)</f>
        <v>333</v>
      </c>
      <c r="U41" s="6">
        <f>VLOOKUP($A$7:$A$91,dt!$A$2:$X$78,21,FALSE)</f>
        <v>8513</v>
      </c>
      <c r="V41" s="6">
        <f>VLOOKUP($A$7:$A$91,dt!$A$2:$X$78,22,FALSE)</f>
        <v>409</v>
      </c>
      <c r="W41" s="6">
        <f>VLOOKUP($A$7:$A$91,dt!$A$2:$X$78,23,FALSE)</f>
        <v>416</v>
      </c>
      <c r="X41" s="6">
        <f>VLOOKUP($A$7:$A$91,dt!$A$2:$X$78,24,FALSE)</f>
        <v>16</v>
      </c>
    </row>
    <row r="42" spans="1:24" ht="18.75">
      <c r="A42" s="5" t="s">
        <v>42</v>
      </c>
      <c r="B42" s="6">
        <f>VLOOKUP($A$7:$A$91,dt!$A$2:$R$78,2,FALSE)</f>
        <v>103658</v>
      </c>
      <c r="C42" s="6">
        <f>VLOOKUP($A$7:$A$91,dt!$A$2:$R$78,3,FALSE)</f>
        <v>351358</v>
      </c>
      <c r="D42" s="6">
        <f>VLOOKUP($A$7:$A$91,dt!$A$2:$R$78,4,FALSE)</f>
        <v>64225</v>
      </c>
      <c r="E42" s="6">
        <f>VLOOKUP($A$7:$A$91,dt!$A$2:$R$78,5,FALSE)</f>
        <v>8966</v>
      </c>
      <c r="F42" s="6">
        <f>VLOOKUP($A$7:$A$91,dt!$A$2:$R$78,6,FALSE)</f>
        <v>284</v>
      </c>
      <c r="G42" s="6">
        <f>VLOOKUP($A$7:$A$91,dt!$A$2:$R$78,7,FALSE)</f>
        <v>72135</v>
      </c>
      <c r="H42" s="6">
        <f>VLOOKUP($A$7:$A$91,dt!$A$2:$R$78,8,FALSE)</f>
        <v>14444</v>
      </c>
      <c r="I42" s="6">
        <f>VLOOKUP($A$7:$A$91,dt!$A$2:$R$78,9,FALSE)</f>
        <v>131727</v>
      </c>
      <c r="J42" s="6">
        <f>VLOOKUP($A$7:$A$91,dt!$A$2:$R$78,10,FALSE)</f>
        <v>3705</v>
      </c>
      <c r="K42" s="6">
        <f>VLOOKUP($A$7:$A$91,dt!$A$2:$R$78,11,FALSE)</f>
        <v>3493050</v>
      </c>
      <c r="L42" s="6">
        <f>VLOOKUP($A$7:$A$91,dt!$A$2:$R$78,12,FALSE)</f>
        <v>74992</v>
      </c>
      <c r="M42" s="6">
        <f>VLOOKUP($A$7:$A$91,dt!$A$2:$R$78,13,FALSE)</f>
        <v>799519</v>
      </c>
      <c r="N42" s="6">
        <f>VLOOKUP($A$7:$A$91,dt!$A$2:$R$78,14,FALSE)</f>
        <v>2053</v>
      </c>
      <c r="O42" s="6">
        <f>VLOOKUP($A$7:$A$91,dt!$A$2:$R$78,15,FALSE)</f>
        <v>434698</v>
      </c>
      <c r="P42" s="6">
        <f>VLOOKUP($A$7:$A$91,dt!$A$2:$R$78,16,FALSE)</f>
        <v>4558</v>
      </c>
      <c r="Q42" s="6">
        <f>VLOOKUP($A$7:$A$91,dt!$A$2:$R$78,17,FALSE)</f>
        <v>90287</v>
      </c>
      <c r="R42" s="6">
        <f>VLOOKUP($A$7:$A$91,dt!$A$2:$R$78,18,FALSE)</f>
        <v>3597</v>
      </c>
      <c r="S42" s="6">
        <f>VLOOKUP($A$7:$A$91,dt!$A$2:$X$78,19,FALSE)</f>
        <v>134297</v>
      </c>
      <c r="T42" s="6">
        <f>VLOOKUP($A$7:$A$91,dt!$A$2:$X$78,20,FALSE)</f>
        <v>2743</v>
      </c>
      <c r="U42" s="6">
        <f>VLOOKUP($A$7:$A$91,dt!$A$2:$X$78,21,FALSE)</f>
        <v>12377</v>
      </c>
      <c r="V42" s="6">
        <f>VLOOKUP($A$7:$A$91,dt!$A$2:$X$78,22,FALSE)</f>
        <v>484</v>
      </c>
      <c r="W42" s="6">
        <f>VLOOKUP($A$7:$A$91,dt!$A$2:$X$78,23,FALSE)</f>
        <v>477</v>
      </c>
      <c r="X42" s="6">
        <f>VLOOKUP($A$7:$A$91,dt!$A$2:$X$78,24,FALSE)</f>
        <v>24</v>
      </c>
    </row>
    <row r="43" spans="1:24" ht="18.75">
      <c r="A43" s="5" t="s">
        <v>43</v>
      </c>
      <c r="B43" s="6">
        <f>VLOOKUP($A$7:$A$91,dt!$A$2:$R$78,2,FALSE)</f>
        <v>132176</v>
      </c>
      <c r="C43" s="6">
        <f>VLOOKUP($A$7:$A$91,dt!$A$2:$R$78,3,FALSE)</f>
        <v>393513</v>
      </c>
      <c r="D43" s="6">
        <f>VLOOKUP($A$7:$A$91,dt!$A$2:$R$78,4,FALSE)</f>
        <v>86203</v>
      </c>
      <c r="E43" s="6">
        <f>VLOOKUP($A$7:$A$91,dt!$A$2:$R$78,5,FALSE)</f>
        <v>771</v>
      </c>
      <c r="F43" s="6">
        <f>VLOOKUP($A$7:$A$91,dt!$A$2:$R$78,6,FALSE)</f>
        <v>88</v>
      </c>
      <c r="G43" s="6">
        <f>VLOOKUP($A$7:$A$91,dt!$A$2:$R$78,7,FALSE)</f>
        <v>76421</v>
      </c>
      <c r="H43" s="6">
        <f>VLOOKUP($A$7:$A$91,dt!$A$2:$R$78,8,FALSE)</f>
        <v>19987</v>
      </c>
      <c r="I43" s="6">
        <f>VLOOKUP($A$7:$A$91,dt!$A$2:$R$78,9,FALSE)</f>
        <v>135266</v>
      </c>
      <c r="J43" s="6">
        <f>VLOOKUP($A$7:$A$91,dt!$A$2:$R$78,10,FALSE)</f>
        <v>4512</v>
      </c>
      <c r="K43" s="6">
        <f>VLOOKUP($A$7:$A$91,dt!$A$2:$R$78,11,FALSE)</f>
        <v>3170623</v>
      </c>
      <c r="L43" s="6">
        <f>VLOOKUP($A$7:$A$91,dt!$A$2:$R$78,12,FALSE)</f>
        <v>91044</v>
      </c>
      <c r="M43" s="6">
        <f>VLOOKUP($A$7:$A$91,dt!$A$2:$R$78,13,FALSE)</f>
        <v>241317</v>
      </c>
      <c r="N43" s="6">
        <f>VLOOKUP($A$7:$A$91,dt!$A$2:$R$78,14,FALSE)</f>
        <v>1355</v>
      </c>
      <c r="O43" s="6">
        <f>VLOOKUP($A$7:$A$91,dt!$A$2:$R$78,15,FALSE)</f>
        <v>1008929</v>
      </c>
      <c r="P43" s="6">
        <f>VLOOKUP($A$7:$A$91,dt!$A$2:$R$78,16,FALSE)</f>
        <v>11271</v>
      </c>
      <c r="Q43" s="6">
        <f>VLOOKUP($A$7:$A$91,dt!$A$2:$R$78,17,FALSE)</f>
        <v>78905</v>
      </c>
      <c r="R43" s="6">
        <f>VLOOKUP($A$7:$A$91,dt!$A$2:$R$78,18,FALSE)</f>
        <v>2240</v>
      </c>
      <c r="S43" s="6">
        <f>VLOOKUP($A$7:$A$91,dt!$A$2:$X$78,19,FALSE)</f>
        <v>204572</v>
      </c>
      <c r="T43" s="6">
        <f>VLOOKUP($A$7:$A$91,dt!$A$2:$X$78,20,FALSE)</f>
        <v>4047</v>
      </c>
      <c r="U43" s="6">
        <f>VLOOKUP($A$7:$A$91,dt!$A$2:$X$78,21,FALSE)</f>
        <v>6167</v>
      </c>
      <c r="V43" s="6">
        <f>VLOOKUP($A$7:$A$91,dt!$A$2:$X$78,22,FALSE)</f>
        <v>385</v>
      </c>
      <c r="W43" s="6">
        <f>VLOOKUP($A$7:$A$91,dt!$A$2:$X$78,23,FALSE)</f>
        <v>486</v>
      </c>
      <c r="X43" s="6">
        <f>VLOOKUP($A$7:$A$91,dt!$A$2:$X$78,24,FALSE)</f>
        <v>72</v>
      </c>
    </row>
    <row r="44" spans="1:24" ht="18.75">
      <c r="A44" s="5" t="s">
        <v>44</v>
      </c>
      <c r="B44" s="6">
        <f>VLOOKUP($A$7:$A$91,dt!$A$2:$R$78,2,FALSE)</f>
        <v>91616</v>
      </c>
      <c r="C44" s="6">
        <f>VLOOKUP($A$7:$A$91,dt!$A$2:$R$78,3,FALSE)</f>
        <v>153573</v>
      </c>
      <c r="D44" s="6">
        <f>VLOOKUP($A$7:$A$91,dt!$A$2:$R$78,4,FALSE)</f>
        <v>31459</v>
      </c>
      <c r="E44" s="6">
        <f>VLOOKUP($A$7:$A$91,dt!$A$2:$R$78,5,FALSE)</f>
        <v>750</v>
      </c>
      <c r="F44" s="6">
        <f>VLOOKUP($A$7:$A$91,dt!$A$2:$R$78,6,FALSE)</f>
        <v>60</v>
      </c>
      <c r="G44" s="6">
        <f>VLOOKUP($A$7:$A$91,dt!$A$2:$R$78,7,FALSE)</f>
        <v>36133</v>
      </c>
      <c r="H44" s="6">
        <f>VLOOKUP($A$7:$A$91,dt!$A$2:$R$78,8,FALSE)</f>
        <v>7564</v>
      </c>
      <c r="I44" s="6">
        <f>VLOOKUP($A$7:$A$91,dt!$A$2:$R$78,9,FALSE)</f>
        <v>83965</v>
      </c>
      <c r="J44" s="6">
        <f>VLOOKUP($A$7:$A$91,dt!$A$2:$R$78,10,FALSE)</f>
        <v>3618</v>
      </c>
      <c r="K44" s="6">
        <f>VLOOKUP($A$7:$A$91,dt!$A$2:$R$78,11,FALSE)</f>
        <v>3088075</v>
      </c>
      <c r="L44" s="6">
        <f>VLOOKUP($A$7:$A$91,dt!$A$2:$R$78,12,FALSE)</f>
        <v>79735</v>
      </c>
      <c r="M44" s="6">
        <f>VLOOKUP($A$7:$A$91,dt!$A$2:$R$78,13,FALSE)</f>
        <v>80278</v>
      </c>
      <c r="N44" s="6">
        <f>VLOOKUP($A$7:$A$91,dt!$A$2:$R$78,14,FALSE)</f>
        <v>1210</v>
      </c>
      <c r="O44" s="6">
        <f>VLOOKUP($A$7:$A$91,dt!$A$2:$R$78,15,FALSE)</f>
        <v>100819</v>
      </c>
      <c r="P44" s="6">
        <f>VLOOKUP($A$7:$A$91,dt!$A$2:$R$78,16,FALSE)</f>
        <v>5082</v>
      </c>
      <c r="Q44" s="6">
        <f>VLOOKUP($A$7:$A$91,dt!$A$2:$R$78,17,FALSE)</f>
        <v>28486</v>
      </c>
      <c r="R44" s="6">
        <f>VLOOKUP($A$7:$A$91,dt!$A$2:$R$78,18,FALSE)</f>
        <v>1149</v>
      </c>
      <c r="S44" s="6">
        <f>VLOOKUP($A$7:$A$91,dt!$A$2:$X$78,19,FALSE)</f>
        <v>126732</v>
      </c>
      <c r="T44" s="6">
        <f>VLOOKUP($A$7:$A$91,dt!$A$2:$X$78,20,FALSE)</f>
        <v>1973</v>
      </c>
      <c r="U44" s="6">
        <f>VLOOKUP($A$7:$A$91,dt!$A$2:$X$78,21,FALSE)</f>
        <v>6454</v>
      </c>
      <c r="V44" s="6">
        <f>VLOOKUP($A$7:$A$91,dt!$A$2:$X$78,22,FALSE)</f>
        <v>402</v>
      </c>
      <c r="W44" s="6">
        <f>VLOOKUP($A$7:$A$91,dt!$A$2:$X$78,23,FALSE)</f>
        <v>98</v>
      </c>
      <c r="X44" s="6">
        <f>VLOOKUP($A$7:$A$91,dt!$A$2:$X$78,24,FALSE)</f>
        <v>13</v>
      </c>
    </row>
    <row r="45" spans="1:24" ht="18.75">
      <c r="A45" s="5" t="s">
        <v>45</v>
      </c>
      <c r="B45" s="6">
        <f>VLOOKUP($A$7:$A$91,dt!$A$2:$R$78,2,FALSE)</f>
        <v>110924</v>
      </c>
      <c r="C45" s="6">
        <f>VLOOKUP($A$7:$A$91,dt!$A$2:$R$78,3,FALSE)</f>
        <v>286793</v>
      </c>
      <c r="D45" s="6">
        <f>VLOOKUP($A$7:$A$91,dt!$A$2:$R$78,4,FALSE)</f>
        <v>55949</v>
      </c>
      <c r="E45" s="6">
        <f>VLOOKUP($A$7:$A$91,dt!$A$2:$R$78,5,FALSE)</f>
        <v>4823</v>
      </c>
      <c r="F45" s="6">
        <f>VLOOKUP($A$7:$A$91,dt!$A$2:$R$78,6,FALSE)</f>
        <v>209</v>
      </c>
      <c r="G45" s="6">
        <f>VLOOKUP($A$7:$A$91,dt!$A$2:$R$78,7,FALSE)</f>
        <v>97783</v>
      </c>
      <c r="H45" s="6">
        <f>VLOOKUP($A$7:$A$91,dt!$A$2:$R$78,8,FALSE)</f>
        <v>18729</v>
      </c>
      <c r="I45" s="6">
        <f>VLOOKUP($A$7:$A$91,dt!$A$2:$R$78,9,FALSE)</f>
        <v>88738</v>
      </c>
      <c r="J45" s="6">
        <f>VLOOKUP($A$7:$A$91,dt!$A$2:$R$78,10,FALSE)</f>
        <v>3928</v>
      </c>
      <c r="K45" s="6">
        <f>VLOOKUP($A$7:$A$91,dt!$A$2:$R$78,11,FALSE)</f>
        <v>2841246</v>
      </c>
      <c r="L45" s="6">
        <f>VLOOKUP($A$7:$A$91,dt!$A$2:$R$78,12,FALSE)</f>
        <v>81568</v>
      </c>
      <c r="M45" s="6">
        <f>VLOOKUP($A$7:$A$91,dt!$A$2:$R$78,13,FALSE)</f>
        <v>200870</v>
      </c>
      <c r="N45" s="6">
        <f>VLOOKUP($A$7:$A$91,dt!$A$2:$R$78,14,FALSE)</f>
        <v>616</v>
      </c>
      <c r="O45" s="6">
        <f>VLOOKUP($A$7:$A$91,dt!$A$2:$R$78,15,FALSE)</f>
        <v>179794</v>
      </c>
      <c r="P45" s="6">
        <f>VLOOKUP($A$7:$A$91,dt!$A$2:$R$78,16,FALSE)</f>
        <v>2433</v>
      </c>
      <c r="Q45" s="6">
        <f>VLOOKUP($A$7:$A$91,dt!$A$2:$R$78,17,FALSE)</f>
        <v>14183</v>
      </c>
      <c r="R45" s="6">
        <f>VLOOKUP($A$7:$A$91,dt!$A$2:$R$78,18,FALSE)</f>
        <v>423</v>
      </c>
      <c r="S45" s="6">
        <f>VLOOKUP($A$7:$A$91,dt!$A$2:$X$78,19,FALSE)</f>
        <v>34930</v>
      </c>
      <c r="T45" s="6">
        <f>VLOOKUP($A$7:$A$91,dt!$A$2:$X$78,20,FALSE)</f>
        <v>772</v>
      </c>
      <c r="U45" s="6">
        <f>VLOOKUP($A$7:$A$91,dt!$A$2:$X$78,21,FALSE)</f>
        <v>7858</v>
      </c>
      <c r="V45" s="6">
        <f>VLOOKUP($A$7:$A$91,dt!$A$2:$X$78,22,FALSE)</f>
        <v>480</v>
      </c>
      <c r="W45" s="6">
        <f>VLOOKUP($A$7:$A$91,dt!$A$2:$X$78,23,FALSE)</f>
        <v>177</v>
      </c>
      <c r="X45" s="6">
        <f>VLOOKUP($A$7:$A$91,dt!$A$2:$X$78,24,FALSE)</f>
        <v>19</v>
      </c>
    </row>
    <row r="46" spans="1:24" ht="18.75">
      <c r="A46" s="5" t="s">
        <v>46</v>
      </c>
      <c r="B46" s="6">
        <f>VLOOKUP($A$7:$A$91,dt!$A$2:$R$78,2,FALSE)</f>
        <v>71009</v>
      </c>
      <c r="C46" s="6">
        <f>VLOOKUP($A$7:$A$91,dt!$A$2:$R$78,3,FALSE)</f>
        <v>153627</v>
      </c>
      <c r="D46" s="6">
        <f>VLOOKUP($A$7:$A$91,dt!$A$2:$R$78,4,FALSE)</f>
        <v>30569</v>
      </c>
      <c r="E46" s="6">
        <f>VLOOKUP($A$7:$A$91,dt!$A$2:$R$78,5,FALSE)</f>
        <v>12</v>
      </c>
      <c r="F46" s="6">
        <f>VLOOKUP($A$7:$A$91,dt!$A$2:$R$78,6,FALSE)</f>
        <v>1</v>
      </c>
      <c r="G46" s="6">
        <f>VLOOKUP($A$7:$A$91,dt!$A$2:$R$78,7,FALSE)</f>
        <v>78433</v>
      </c>
      <c r="H46" s="6">
        <f>VLOOKUP($A$7:$A$91,dt!$A$2:$R$78,8,FALSE)</f>
        <v>14969</v>
      </c>
      <c r="I46" s="6">
        <f>VLOOKUP($A$7:$A$91,dt!$A$2:$R$78,9,FALSE)</f>
        <v>110751</v>
      </c>
      <c r="J46" s="6">
        <f>VLOOKUP($A$7:$A$91,dt!$A$2:$R$78,10,FALSE)</f>
        <v>3636</v>
      </c>
      <c r="K46" s="6">
        <f>VLOOKUP($A$7:$A$91,dt!$A$2:$R$78,11,FALSE)</f>
        <v>2312541</v>
      </c>
      <c r="L46" s="6">
        <f>VLOOKUP($A$7:$A$91,dt!$A$2:$R$78,12,FALSE)</f>
        <v>53224</v>
      </c>
      <c r="M46" s="6">
        <f>VLOOKUP($A$7:$A$91,dt!$A$2:$R$78,13,FALSE)</f>
        <v>19031</v>
      </c>
      <c r="N46" s="6">
        <f>VLOOKUP($A$7:$A$91,dt!$A$2:$R$78,14,FALSE)</f>
        <v>523</v>
      </c>
      <c r="O46" s="6">
        <f>VLOOKUP($A$7:$A$91,dt!$A$2:$R$78,15,FALSE)</f>
        <v>303332</v>
      </c>
      <c r="P46" s="6">
        <f>VLOOKUP($A$7:$A$91,dt!$A$2:$R$78,16,FALSE)</f>
        <v>3190</v>
      </c>
      <c r="Q46" s="6">
        <f>VLOOKUP($A$7:$A$91,dt!$A$2:$R$78,17,FALSE)</f>
        <v>11705</v>
      </c>
      <c r="R46" s="6">
        <f>VLOOKUP($A$7:$A$91,dt!$A$2:$R$78,18,FALSE)</f>
        <v>450</v>
      </c>
      <c r="S46" s="6">
        <f>VLOOKUP($A$7:$A$91,dt!$A$2:$X$78,19,FALSE)</f>
        <v>11849</v>
      </c>
      <c r="T46" s="6">
        <f>VLOOKUP($A$7:$A$91,dt!$A$2:$X$78,20,FALSE)</f>
        <v>309</v>
      </c>
      <c r="U46" s="6">
        <f>VLOOKUP($A$7:$A$91,dt!$A$2:$X$78,21,FALSE)</f>
        <v>5971</v>
      </c>
      <c r="V46" s="6">
        <f>VLOOKUP($A$7:$A$91,dt!$A$2:$X$78,22,FALSE)</f>
        <v>373</v>
      </c>
      <c r="W46" s="6">
        <f>VLOOKUP($A$7:$A$91,dt!$A$2:$X$78,23,FALSE)</f>
        <v>140</v>
      </c>
      <c r="X46" s="6">
        <f>VLOOKUP($A$7:$A$91,dt!$A$2:$X$78,24,FALSE)</f>
        <v>7</v>
      </c>
    </row>
    <row r="47" spans="1:24" ht="18.75">
      <c r="A47" s="5" t="s">
        <v>47</v>
      </c>
      <c r="B47" s="6">
        <f>VLOOKUP($A$7:$A$91,dt!$A$2:$R$78,2,FALSE)</f>
        <v>29333</v>
      </c>
      <c r="C47" s="6">
        <f>VLOOKUP($A$7:$A$91,dt!$A$2:$R$78,3,FALSE)</f>
        <v>88529</v>
      </c>
      <c r="D47" s="6">
        <f>VLOOKUP($A$7:$A$91,dt!$A$2:$R$78,4,FALSE)</f>
        <v>20048</v>
      </c>
      <c r="E47" s="6">
        <f>VLOOKUP($A$7:$A$91,dt!$A$2:$R$78,5,FALSE)</f>
        <v>0</v>
      </c>
      <c r="F47" s="6">
        <f>VLOOKUP($A$7:$A$91,dt!$A$2:$R$78,6,FALSE)</f>
        <v>0</v>
      </c>
      <c r="G47" s="6">
        <f>VLOOKUP($A$7:$A$91,dt!$A$2:$R$78,7,FALSE)</f>
        <v>17636</v>
      </c>
      <c r="H47" s="6">
        <f>VLOOKUP($A$7:$A$91,dt!$A$2:$R$78,8,FALSE)</f>
        <v>4413</v>
      </c>
      <c r="I47" s="6">
        <f>VLOOKUP($A$7:$A$91,dt!$A$2:$R$78,9,FALSE)</f>
        <v>39138</v>
      </c>
      <c r="J47" s="6">
        <f>VLOOKUP($A$7:$A$91,dt!$A$2:$R$78,10,FALSE)</f>
        <v>1724</v>
      </c>
      <c r="K47" s="6">
        <f>VLOOKUP($A$7:$A$91,dt!$A$2:$R$78,11,FALSE)</f>
        <v>913687</v>
      </c>
      <c r="L47" s="6">
        <f>VLOOKUP($A$7:$A$91,dt!$A$2:$R$78,12,FALSE)</f>
        <v>21796</v>
      </c>
      <c r="M47" s="6">
        <f>VLOOKUP($A$7:$A$91,dt!$A$2:$R$78,13,FALSE)</f>
        <v>119125</v>
      </c>
      <c r="N47" s="6">
        <f>VLOOKUP($A$7:$A$91,dt!$A$2:$R$78,14,FALSE)</f>
        <v>135</v>
      </c>
      <c r="O47" s="6">
        <f>VLOOKUP($A$7:$A$91,dt!$A$2:$R$78,15,FALSE)</f>
        <v>16639</v>
      </c>
      <c r="P47" s="6">
        <f>VLOOKUP($A$7:$A$91,dt!$A$2:$R$78,16,FALSE)</f>
        <v>737</v>
      </c>
      <c r="Q47" s="6">
        <f>VLOOKUP($A$7:$A$91,dt!$A$2:$R$78,17,FALSE)</f>
        <v>2922</v>
      </c>
      <c r="R47" s="6">
        <f>VLOOKUP($A$7:$A$91,dt!$A$2:$R$78,18,FALSE)</f>
        <v>119</v>
      </c>
      <c r="S47" s="6">
        <f>VLOOKUP($A$7:$A$91,dt!$A$2:$X$78,19,FALSE)</f>
        <v>4458</v>
      </c>
      <c r="T47" s="6">
        <f>VLOOKUP($A$7:$A$91,dt!$A$2:$X$78,20,FALSE)</f>
        <v>158</v>
      </c>
      <c r="U47" s="6">
        <f>VLOOKUP($A$7:$A$91,dt!$A$2:$X$78,21,FALSE)</f>
        <v>2566</v>
      </c>
      <c r="V47" s="6">
        <f>VLOOKUP($A$7:$A$91,dt!$A$2:$X$78,22,FALSE)</f>
        <v>162</v>
      </c>
      <c r="W47" s="6">
        <f>VLOOKUP($A$7:$A$91,dt!$A$2:$X$78,23,FALSE)</f>
        <v>57</v>
      </c>
      <c r="X47" s="6">
        <f>VLOOKUP($A$7:$A$91,dt!$A$2:$X$78,24,FALSE)</f>
        <v>6</v>
      </c>
    </row>
    <row r="48" spans="1:24" ht="18.75">
      <c r="A48" s="9" t="s">
        <v>5</v>
      </c>
      <c r="B48" s="8">
        <f>SUM(B49:B56)</f>
        <v>387589</v>
      </c>
      <c r="C48" s="8">
        <f t="shared" ref="C48:X48" si="20">SUM(C49:C56)</f>
        <v>687998</v>
      </c>
      <c r="D48" s="8">
        <f t="shared" si="20"/>
        <v>71742</v>
      </c>
      <c r="E48" s="8">
        <f t="shared" si="20"/>
        <v>87080</v>
      </c>
      <c r="F48" s="8">
        <f t="shared" si="20"/>
        <v>1941</v>
      </c>
      <c r="G48" s="8">
        <f t="shared" si="20"/>
        <v>164358</v>
      </c>
      <c r="H48" s="8">
        <f t="shared" si="20"/>
        <v>18448</v>
      </c>
      <c r="I48" s="8">
        <f t="shared" si="20"/>
        <v>770199</v>
      </c>
      <c r="J48" s="8">
        <f t="shared" si="20"/>
        <v>37299</v>
      </c>
      <c r="K48" s="8">
        <f t="shared" ref="K48:L48" si="21">SUM(K49:K56)</f>
        <v>16874815</v>
      </c>
      <c r="L48" s="8">
        <f t="shared" si="21"/>
        <v>352665</v>
      </c>
      <c r="M48" s="8">
        <f t="shared" ref="M48:N48" si="22">SUM(M49:M56)</f>
        <v>6509089</v>
      </c>
      <c r="N48" s="8">
        <f t="shared" si="22"/>
        <v>2258</v>
      </c>
      <c r="O48" s="8">
        <f t="shared" si="20"/>
        <v>6512311</v>
      </c>
      <c r="P48" s="8">
        <f t="shared" si="20"/>
        <v>11185</v>
      </c>
      <c r="Q48" s="8">
        <f t="shared" si="20"/>
        <v>23440</v>
      </c>
      <c r="R48" s="8">
        <f t="shared" si="20"/>
        <v>720</v>
      </c>
      <c r="S48" s="8">
        <f t="shared" ref="S48:T48" si="23">SUM(S49:S56)</f>
        <v>229788</v>
      </c>
      <c r="T48" s="8">
        <f t="shared" si="23"/>
        <v>2989</v>
      </c>
      <c r="U48" s="8">
        <f t="shared" si="20"/>
        <v>29881</v>
      </c>
      <c r="V48" s="8">
        <f t="shared" si="20"/>
        <v>1880</v>
      </c>
      <c r="W48" s="8">
        <f t="shared" si="20"/>
        <v>2559</v>
      </c>
      <c r="X48" s="8">
        <f t="shared" si="20"/>
        <v>164</v>
      </c>
    </row>
    <row r="49" spans="1:24" ht="18.75">
      <c r="A49" s="5" t="s">
        <v>48</v>
      </c>
      <c r="B49" s="6">
        <f>VLOOKUP($A$7:$A$91,dt!$A$2:$R$78,2,FALSE)</f>
        <v>74008</v>
      </c>
      <c r="C49" s="6">
        <f>VLOOKUP($A$7:$A$91,dt!$A$2:$R$78,3,FALSE)</f>
        <v>185918</v>
      </c>
      <c r="D49" s="6">
        <f>VLOOKUP($A$7:$A$91,dt!$A$2:$R$78,4,FALSE)</f>
        <v>17013</v>
      </c>
      <c r="E49" s="6">
        <f>VLOOKUP($A$7:$A$91,dt!$A$2:$R$78,5,FALSE)</f>
        <v>54367</v>
      </c>
      <c r="F49" s="6">
        <f>VLOOKUP($A$7:$A$91,dt!$A$2:$R$78,6,FALSE)</f>
        <v>1219</v>
      </c>
      <c r="G49" s="6">
        <f>VLOOKUP($A$7:$A$91,dt!$A$2:$R$78,7,FALSE)</f>
        <v>51895</v>
      </c>
      <c r="H49" s="6">
        <f>VLOOKUP($A$7:$A$91,dt!$A$2:$R$78,8,FALSE)</f>
        <v>5577</v>
      </c>
      <c r="I49" s="6">
        <f>VLOOKUP($A$7:$A$91,dt!$A$2:$R$78,9,FALSE)</f>
        <v>282671</v>
      </c>
      <c r="J49" s="6">
        <f>VLOOKUP($A$7:$A$91,dt!$A$2:$R$78,10,FALSE)</f>
        <v>13404</v>
      </c>
      <c r="K49" s="6">
        <f>VLOOKUP($A$7:$A$91,dt!$A$2:$R$78,11,FALSE)</f>
        <v>2822485</v>
      </c>
      <c r="L49" s="6">
        <f>VLOOKUP($A$7:$A$91,dt!$A$2:$R$78,12,FALSE)</f>
        <v>62737</v>
      </c>
      <c r="M49" s="6">
        <f>VLOOKUP($A$7:$A$91,dt!$A$2:$R$78,13,FALSE)</f>
        <v>1478672</v>
      </c>
      <c r="N49" s="6">
        <f>VLOOKUP($A$7:$A$91,dt!$A$2:$R$78,14,FALSE)</f>
        <v>787</v>
      </c>
      <c r="O49" s="6">
        <f>VLOOKUP($A$7:$A$91,dt!$A$2:$R$78,15,FALSE)</f>
        <v>3119685</v>
      </c>
      <c r="P49" s="6">
        <f>VLOOKUP($A$7:$A$91,dt!$A$2:$R$78,16,FALSE)</f>
        <v>2060</v>
      </c>
      <c r="Q49" s="6">
        <f>VLOOKUP($A$7:$A$91,dt!$A$2:$R$78,17,FALSE)</f>
        <v>6191</v>
      </c>
      <c r="R49" s="6">
        <f>VLOOKUP($A$7:$A$91,dt!$A$2:$R$78,18,FALSE)</f>
        <v>181</v>
      </c>
      <c r="S49" s="6">
        <f>VLOOKUP($A$7:$A$91,dt!$A$2:$X$78,19,FALSE)</f>
        <v>38600</v>
      </c>
      <c r="T49" s="6">
        <f>VLOOKUP($A$7:$A$91,dt!$A$2:$X$78,20,FALSE)</f>
        <v>660</v>
      </c>
      <c r="U49" s="6">
        <f>VLOOKUP($A$7:$A$91,dt!$A$2:$X$78,21,FALSE)</f>
        <v>7831</v>
      </c>
      <c r="V49" s="6">
        <f>VLOOKUP($A$7:$A$91,dt!$A$2:$X$78,22,FALSE)</f>
        <v>553</v>
      </c>
      <c r="W49" s="6">
        <f>VLOOKUP($A$7:$A$91,dt!$A$2:$X$78,23,FALSE)</f>
        <v>514</v>
      </c>
      <c r="X49" s="6">
        <f>VLOOKUP($A$7:$A$91,dt!$A$2:$X$78,24,FALSE)</f>
        <v>62</v>
      </c>
    </row>
    <row r="50" spans="1:24" ht="18.75">
      <c r="A50" s="5" t="s">
        <v>49</v>
      </c>
      <c r="B50" s="6">
        <f>VLOOKUP($A$7:$A$91,dt!$A$2:$R$78,2,FALSE)</f>
        <v>36859</v>
      </c>
      <c r="C50" s="6">
        <f>VLOOKUP($A$7:$A$91,dt!$A$2:$R$78,3,FALSE)</f>
        <v>34094</v>
      </c>
      <c r="D50" s="6">
        <f>VLOOKUP($A$7:$A$91,dt!$A$2:$R$78,4,FALSE)</f>
        <v>3304</v>
      </c>
      <c r="E50" s="6">
        <f>VLOOKUP($A$7:$A$91,dt!$A$2:$R$78,5,FALSE)</f>
        <v>24541</v>
      </c>
      <c r="F50" s="6">
        <f>VLOOKUP($A$7:$A$91,dt!$A$2:$R$78,6,FALSE)</f>
        <v>459</v>
      </c>
      <c r="G50" s="6">
        <f>VLOOKUP($A$7:$A$91,dt!$A$2:$R$78,7,FALSE)</f>
        <v>6186</v>
      </c>
      <c r="H50" s="6">
        <f>VLOOKUP($A$7:$A$91,dt!$A$2:$R$78,8,FALSE)</f>
        <v>540</v>
      </c>
      <c r="I50" s="6">
        <f>VLOOKUP($A$7:$A$91,dt!$A$2:$R$78,9,FALSE)</f>
        <v>92287</v>
      </c>
      <c r="J50" s="6">
        <f>VLOOKUP($A$7:$A$91,dt!$A$2:$R$78,10,FALSE)</f>
        <v>2458</v>
      </c>
      <c r="K50" s="6">
        <f>VLOOKUP($A$7:$A$91,dt!$A$2:$R$78,11,FALSE)</f>
        <v>2039587</v>
      </c>
      <c r="L50" s="6">
        <f>VLOOKUP($A$7:$A$91,dt!$A$2:$R$78,12,FALSE)</f>
        <v>35295</v>
      </c>
      <c r="M50" s="6">
        <f>VLOOKUP($A$7:$A$91,dt!$A$2:$R$78,13,FALSE)</f>
        <v>1859768</v>
      </c>
      <c r="N50" s="6">
        <f>VLOOKUP($A$7:$A$91,dt!$A$2:$R$78,14,FALSE)</f>
        <v>160</v>
      </c>
      <c r="O50" s="6">
        <f>VLOOKUP($A$7:$A$91,dt!$A$2:$R$78,15,FALSE)</f>
        <v>497309</v>
      </c>
      <c r="P50" s="6">
        <f>VLOOKUP($A$7:$A$91,dt!$A$2:$R$78,16,FALSE)</f>
        <v>784</v>
      </c>
      <c r="Q50" s="6">
        <f>VLOOKUP($A$7:$A$91,dt!$A$2:$R$78,17,FALSE)</f>
        <v>1252</v>
      </c>
      <c r="R50" s="6">
        <f>VLOOKUP($A$7:$A$91,dt!$A$2:$R$78,18,FALSE)</f>
        <v>39</v>
      </c>
      <c r="S50" s="6">
        <f>VLOOKUP($A$7:$A$91,dt!$A$2:$X$78,19,FALSE)</f>
        <v>14797</v>
      </c>
      <c r="T50" s="6">
        <f>VLOOKUP($A$7:$A$91,dt!$A$2:$X$78,20,FALSE)</f>
        <v>230</v>
      </c>
      <c r="U50" s="6">
        <f>VLOOKUP($A$7:$A$91,dt!$A$2:$X$78,21,FALSE)</f>
        <v>1174</v>
      </c>
      <c r="V50" s="6">
        <f>VLOOKUP($A$7:$A$91,dt!$A$2:$X$78,22,FALSE)</f>
        <v>48</v>
      </c>
      <c r="W50" s="6">
        <f>VLOOKUP($A$7:$A$91,dt!$A$2:$X$78,23,FALSE)</f>
        <v>101</v>
      </c>
      <c r="X50" s="6">
        <f>VLOOKUP($A$7:$A$91,dt!$A$2:$X$78,24,FALSE)</f>
        <v>6</v>
      </c>
    </row>
    <row r="51" spans="1:24" ht="18.75">
      <c r="A51" s="5" t="s">
        <v>50</v>
      </c>
      <c r="B51" s="6">
        <f>VLOOKUP($A$7:$A$91,dt!$A$2:$R$78,2,FALSE)</f>
        <v>52692</v>
      </c>
      <c r="C51" s="6">
        <f>VLOOKUP($A$7:$A$91,dt!$A$2:$R$78,3,FALSE)</f>
        <v>155387</v>
      </c>
      <c r="D51" s="6">
        <f>VLOOKUP($A$7:$A$91,dt!$A$2:$R$78,4,FALSE)</f>
        <v>15697</v>
      </c>
      <c r="E51" s="6">
        <f>VLOOKUP($A$7:$A$91,dt!$A$2:$R$78,5,FALSE)</f>
        <v>2684</v>
      </c>
      <c r="F51" s="6">
        <f>VLOOKUP($A$7:$A$91,dt!$A$2:$R$78,6,FALSE)</f>
        <v>58</v>
      </c>
      <c r="G51" s="6">
        <f>VLOOKUP($A$7:$A$91,dt!$A$2:$R$78,7,FALSE)</f>
        <v>16436</v>
      </c>
      <c r="H51" s="6">
        <f>VLOOKUP($A$7:$A$91,dt!$A$2:$R$78,8,FALSE)</f>
        <v>1680</v>
      </c>
      <c r="I51" s="6">
        <f>VLOOKUP($A$7:$A$91,dt!$A$2:$R$78,9,FALSE)</f>
        <v>149443</v>
      </c>
      <c r="J51" s="6">
        <f>VLOOKUP($A$7:$A$91,dt!$A$2:$R$78,10,FALSE)</f>
        <v>2415</v>
      </c>
      <c r="K51" s="6">
        <f>VLOOKUP($A$7:$A$91,dt!$A$2:$R$78,11,FALSE)</f>
        <v>1662785</v>
      </c>
      <c r="L51" s="6">
        <f>VLOOKUP($A$7:$A$91,dt!$A$2:$R$78,12,FALSE)</f>
        <v>44348</v>
      </c>
      <c r="M51" s="6">
        <f>VLOOKUP($A$7:$A$91,dt!$A$2:$R$78,13,FALSE)</f>
        <v>2504276</v>
      </c>
      <c r="N51" s="6">
        <f>VLOOKUP($A$7:$A$91,dt!$A$2:$R$78,14,FALSE)</f>
        <v>274</v>
      </c>
      <c r="O51" s="6">
        <f>VLOOKUP($A$7:$A$91,dt!$A$2:$R$78,15,FALSE)</f>
        <v>993035</v>
      </c>
      <c r="P51" s="6">
        <f>VLOOKUP($A$7:$A$91,dt!$A$2:$R$78,16,FALSE)</f>
        <v>1604</v>
      </c>
      <c r="Q51" s="6">
        <f>VLOOKUP($A$7:$A$91,dt!$A$2:$R$78,17,FALSE)</f>
        <v>1505</v>
      </c>
      <c r="R51" s="6">
        <f>VLOOKUP($A$7:$A$91,dt!$A$2:$R$78,18,FALSE)</f>
        <v>65</v>
      </c>
      <c r="S51" s="6">
        <f>VLOOKUP($A$7:$A$91,dt!$A$2:$X$78,19,FALSE)</f>
        <v>22440</v>
      </c>
      <c r="T51" s="6">
        <f>VLOOKUP($A$7:$A$91,dt!$A$2:$X$78,20,FALSE)</f>
        <v>305</v>
      </c>
      <c r="U51" s="6">
        <f>VLOOKUP($A$7:$A$91,dt!$A$2:$X$78,21,FALSE)</f>
        <v>6230</v>
      </c>
      <c r="V51" s="6">
        <f>VLOOKUP($A$7:$A$91,dt!$A$2:$X$78,22,FALSE)</f>
        <v>241</v>
      </c>
      <c r="W51" s="6">
        <f>VLOOKUP($A$7:$A$91,dt!$A$2:$X$78,23,FALSE)</f>
        <v>638</v>
      </c>
      <c r="X51" s="6">
        <f>VLOOKUP($A$7:$A$91,dt!$A$2:$X$78,24,FALSE)</f>
        <v>22</v>
      </c>
    </row>
    <row r="52" spans="1:24" ht="18.75">
      <c r="A52" s="5" t="s">
        <v>51</v>
      </c>
      <c r="B52" s="6">
        <f>VLOOKUP($A$7:$A$91,dt!$A$2:$R$78,2,FALSE)</f>
        <v>28006</v>
      </c>
      <c r="C52" s="6">
        <f>VLOOKUP($A$7:$A$91,dt!$A$2:$R$78,3,FALSE)</f>
        <v>46787</v>
      </c>
      <c r="D52" s="6">
        <f>VLOOKUP($A$7:$A$91,dt!$A$2:$R$78,4,FALSE)</f>
        <v>4347</v>
      </c>
      <c r="E52" s="6">
        <f>VLOOKUP($A$7:$A$91,dt!$A$2:$R$78,5,FALSE)</f>
        <v>425</v>
      </c>
      <c r="F52" s="6">
        <f>VLOOKUP($A$7:$A$91,dt!$A$2:$R$78,6,FALSE)</f>
        <v>24</v>
      </c>
      <c r="G52" s="6">
        <f>VLOOKUP($A$7:$A$91,dt!$A$2:$R$78,7,FALSE)</f>
        <v>11000</v>
      </c>
      <c r="H52" s="6">
        <f>VLOOKUP($A$7:$A$91,dt!$A$2:$R$78,8,FALSE)</f>
        <v>1065</v>
      </c>
      <c r="I52" s="6">
        <f>VLOOKUP($A$7:$A$91,dt!$A$2:$R$78,9,FALSE)</f>
        <v>37513</v>
      </c>
      <c r="J52" s="6">
        <f>VLOOKUP($A$7:$A$91,dt!$A$2:$R$78,10,FALSE)</f>
        <v>830</v>
      </c>
      <c r="K52" s="6">
        <f>VLOOKUP($A$7:$A$91,dt!$A$2:$R$78,11,FALSE)</f>
        <v>1293396</v>
      </c>
      <c r="L52" s="6">
        <f>VLOOKUP($A$7:$A$91,dt!$A$2:$R$78,12,FALSE)</f>
        <v>25245</v>
      </c>
      <c r="M52" s="6">
        <f>VLOOKUP($A$7:$A$91,dt!$A$2:$R$78,13,FALSE)</f>
        <v>80378</v>
      </c>
      <c r="N52" s="6">
        <f>VLOOKUP($A$7:$A$91,dt!$A$2:$R$78,14,FALSE)</f>
        <v>186</v>
      </c>
      <c r="O52" s="6">
        <f>VLOOKUP($A$7:$A$91,dt!$A$2:$R$78,15,FALSE)</f>
        <v>166711</v>
      </c>
      <c r="P52" s="6">
        <f>VLOOKUP($A$7:$A$91,dt!$A$2:$R$78,16,FALSE)</f>
        <v>760</v>
      </c>
      <c r="Q52" s="6">
        <f>VLOOKUP($A$7:$A$91,dt!$A$2:$R$78,17,FALSE)</f>
        <v>1952</v>
      </c>
      <c r="R52" s="6">
        <f>VLOOKUP($A$7:$A$91,dt!$A$2:$R$78,18,FALSE)</f>
        <v>60</v>
      </c>
      <c r="S52" s="6">
        <f>VLOOKUP($A$7:$A$91,dt!$A$2:$X$78,19,FALSE)</f>
        <v>4563</v>
      </c>
      <c r="T52" s="6">
        <f>VLOOKUP($A$7:$A$91,dt!$A$2:$X$78,20,FALSE)</f>
        <v>78</v>
      </c>
      <c r="U52" s="6">
        <f>VLOOKUP($A$7:$A$91,dt!$A$2:$X$78,21,FALSE)</f>
        <v>1637</v>
      </c>
      <c r="V52" s="6">
        <f>VLOOKUP($A$7:$A$91,dt!$A$2:$X$78,22,FALSE)</f>
        <v>67</v>
      </c>
      <c r="W52" s="6">
        <f>VLOOKUP($A$7:$A$91,dt!$A$2:$X$78,23,FALSE)</f>
        <v>173</v>
      </c>
      <c r="X52" s="6">
        <f>VLOOKUP($A$7:$A$91,dt!$A$2:$X$78,24,FALSE)</f>
        <v>4</v>
      </c>
    </row>
    <row r="53" spans="1:24" ht="18.75">
      <c r="A53" s="5" t="s">
        <v>52</v>
      </c>
      <c r="B53" s="6">
        <f>VLOOKUP($A$7:$A$91,dt!$A$2:$R$78,2,FALSE)</f>
        <v>48906</v>
      </c>
      <c r="C53" s="6">
        <f>VLOOKUP($A$7:$A$91,dt!$A$2:$R$78,3,FALSE)</f>
        <v>63161</v>
      </c>
      <c r="D53" s="6">
        <f>VLOOKUP($A$7:$A$91,dt!$A$2:$R$78,4,FALSE)</f>
        <v>9955</v>
      </c>
      <c r="E53" s="6">
        <f>VLOOKUP($A$7:$A$91,dt!$A$2:$R$78,5,FALSE)</f>
        <v>64</v>
      </c>
      <c r="F53" s="6">
        <f>VLOOKUP($A$7:$A$91,dt!$A$2:$R$78,6,FALSE)</f>
        <v>6</v>
      </c>
      <c r="G53" s="6">
        <f>VLOOKUP($A$7:$A$91,dt!$A$2:$R$78,7,FALSE)</f>
        <v>9832</v>
      </c>
      <c r="H53" s="6">
        <f>VLOOKUP($A$7:$A$91,dt!$A$2:$R$78,8,FALSE)</f>
        <v>1623</v>
      </c>
      <c r="I53" s="6">
        <f>VLOOKUP($A$7:$A$91,dt!$A$2:$R$78,9,FALSE)</f>
        <v>63373</v>
      </c>
      <c r="J53" s="6">
        <f>VLOOKUP($A$7:$A$91,dt!$A$2:$R$78,10,FALSE)</f>
        <v>5213</v>
      </c>
      <c r="K53" s="6">
        <f>VLOOKUP($A$7:$A$91,dt!$A$2:$R$78,11,FALSE)</f>
        <v>2086587</v>
      </c>
      <c r="L53" s="6">
        <f>VLOOKUP($A$7:$A$91,dt!$A$2:$R$78,12,FALSE)</f>
        <v>45917</v>
      </c>
      <c r="M53" s="6">
        <f>VLOOKUP($A$7:$A$91,dt!$A$2:$R$78,13,FALSE)</f>
        <v>51413</v>
      </c>
      <c r="N53" s="6">
        <f>VLOOKUP($A$7:$A$91,dt!$A$2:$R$78,14,FALSE)</f>
        <v>237</v>
      </c>
      <c r="O53" s="6">
        <f>VLOOKUP($A$7:$A$91,dt!$A$2:$R$78,15,FALSE)</f>
        <v>102070</v>
      </c>
      <c r="P53" s="6">
        <f>VLOOKUP($A$7:$A$91,dt!$A$2:$R$78,16,FALSE)</f>
        <v>1305</v>
      </c>
      <c r="Q53" s="6">
        <f>VLOOKUP($A$7:$A$91,dt!$A$2:$R$78,17,FALSE)</f>
        <v>2283</v>
      </c>
      <c r="R53" s="6">
        <f>VLOOKUP($A$7:$A$91,dt!$A$2:$R$78,18,FALSE)</f>
        <v>85</v>
      </c>
      <c r="S53" s="6">
        <f>VLOOKUP($A$7:$A$91,dt!$A$2:$X$78,19,FALSE)</f>
        <v>37189</v>
      </c>
      <c r="T53" s="6">
        <f>VLOOKUP($A$7:$A$91,dt!$A$2:$X$78,20,FALSE)</f>
        <v>323</v>
      </c>
      <c r="U53" s="6">
        <f>VLOOKUP($A$7:$A$91,dt!$A$2:$X$78,21,FALSE)</f>
        <v>2939</v>
      </c>
      <c r="V53" s="6">
        <f>VLOOKUP($A$7:$A$91,dt!$A$2:$X$78,22,FALSE)</f>
        <v>297</v>
      </c>
      <c r="W53" s="6">
        <f>VLOOKUP($A$7:$A$91,dt!$A$2:$X$78,23,FALSE)</f>
        <v>131</v>
      </c>
      <c r="X53" s="6">
        <f>VLOOKUP($A$7:$A$91,dt!$A$2:$X$78,24,FALSE)</f>
        <v>13</v>
      </c>
    </row>
    <row r="54" spans="1:24" ht="18.75">
      <c r="A54" s="5" t="s">
        <v>53</v>
      </c>
      <c r="B54" s="6">
        <f>VLOOKUP($A$7:$A$91,dt!$A$2:$R$78,2,FALSE)</f>
        <v>44731</v>
      </c>
      <c r="C54" s="6">
        <f>VLOOKUP($A$7:$A$91,dt!$A$2:$R$78,3,FALSE)</f>
        <v>59588</v>
      </c>
      <c r="D54" s="6">
        <f>VLOOKUP($A$7:$A$91,dt!$A$2:$R$78,4,FALSE)</f>
        <v>6289</v>
      </c>
      <c r="E54" s="6">
        <f>VLOOKUP($A$7:$A$91,dt!$A$2:$R$78,5,FALSE)</f>
        <v>250</v>
      </c>
      <c r="F54" s="6">
        <f>VLOOKUP($A$7:$A$91,dt!$A$2:$R$78,6,FALSE)</f>
        <v>18</v>
      </c>
      <c r="G54" s="6">
        <f>VLOOKUP($A$7:$A$91,dt!$A$2:$R$78,7,FALSE)</f>
        <v>7564</v>
      </c>
      <c r="H54" s="6">
        <f>VLOOKUP($A$7:$A$91,dt!$A$2:$R$78,8,FALSE)</f>
        <v>832</v>
      </c>
      <c r="I54" s="6">
        <f>VLOOKUP($A$7:$A$91,dt!$A$2:$R$78,9,FALSE)</f>
        <v>17947</v>
      </c>
      <c r="J54" s="6">
        <f>VLOOKUP($A$7:$A$91,dt!$A$2:$R$78,10,FALSE)</f>
        <v>251</v>
      </c>
      <c r="K54" s="6">
        <f>VLOOKUP($A$7:$A$91,dt!$A$2:$R$78,11,FALSE)</f>
        <v>2160896</v>
      </c>
      <c r="L54" s="6">
        <f>VLOOKUP($A$7:$A$91,dt!$A$2:$R$78,12,FALSE)</f>
        <v>43505</v>
      </c>
      <c r="M54" s="6">
        <f>VLOOKUP($A$7:$A$91,dt!$A$2:$R$78,13,FALSE)</f>
        <v>111947</v>
      </c>
      <c r="N54" s="6">
        <f>VLOOKUP($A$7:$A$91,dt!$A$2:$R$78,14,FALSE)</f>
        <v>190</v>
      </c>
      <c r="O54" s="6">
        <f>VLOOKUP($A$7:$A$91,dt!$A$2:$R$78,15,FALSE)</f>
        <v>143450</v>
      </c>
      <c r="P54" s="6">
        <f>VLOOKUP($A$7:$A$91,dt!$A$2:$R$78,16,FALSE)</f>
        <v>858</v>
      </c>
      <c r="Q54" s="6">
        <f>VLOOKUP($A$7:$A$91,dt!$A$2:$R$78,17,FALSE)</f>
        <v>2298</v>
      </c>
      <c r="R54" s="6">
        <f>VLOOKUP($A$7:$A$91,dt!$A$2:$R$78,18,FALSE)</f>
        <v>72</v>
      </c>
      <c r="S54" s="6">
        <f>VLOOKUP($A$7:$A$91,dt!$A$2:$X$78,19,FALSE)</f>
        <v>38905</v>
      </c>
      <c r="T54" s="6">
        <f>VLOOKUP($A$7:$A$91,dt!$A$2:$X$78,20,FALSE)</f>
        <v>266</v>
      </c>
      <c r="U54" s="6">
        <f>VLOOKUP($A$7:$A$91,dt!$A$2:$X$78,21,FALSE)</f>
        <v>1792</v>
      </c>
      <c r="V54" s="6">
        <f>VLOOKUP($A$7:$A$91,dt!$A$2:$X$78,22,FALSE)</f>
        <v>98</v>
      </c>
      <c r="W54" s="6">
        <f>VLOOKUP($A$7:$A$91,dt!$A$2:$X$78,23,FALSE)</f>
        <v>407</v>
      </c>
      <c r="X54" s="6">
        <f>VLOOKUP($A$7:$A$91,dt!$A$2:$X$78,24,FALSE)</f>
        <v>11</v>
      </c>
    </row>
    <row r="55" spans="1:24" ht="18.75">
      <c r="A55" s="5" t="s">
        <v>54</v>
      </c>
      <c r="B55" s="6">
        <f>VLOOKUP($A$7:$A$91,dt!$A$2:$R$78,2,FALSE)</f>
        <v>79182</v>
      </c>
      <c r="C55" s="6">
        <f>VLOOKUP($A$7:$A$91,dt!$A$2:$R$78,3,FALSE)</f>
        <v>53557</v>
      </c>
      <c r="D55" s="6">
        <f>VLOOKUP($A$7:$A$91,dt!$A$2:$R$78,4,FALSE)</f>
        <v>6793</v>
      </c>
      <c r="E55" s="6">
        <f>VLOOKUP($A$7:$A$91,dt!$A$2:$R$78,5,FALSE)</f>
        <v>4745</v>
      </c>
      <c r="F55" s="6">
        <f>VLOOKUP($A$7:$A$91,dt!$A$2:$R$78,6,FALSE)</f>
        <v>156</v>
      </c>
      <c r="G55" s="6">
        <f>VLOOKUP($A$7:$A$91,dt!$A$2:$R$78,7,FALSE)</f>
        <v>16287</v>
      </c>
      <c r="H55" s="6">
        <f>VLOOKUP($A$7:$A$91,dt!$A$2:$R$78,8,FALSE)</f>
        <v>2032</v>
      </c>
      <c r="I55" s="6">
        <f>VLOOKUP($A$7:$A$91,dt!$A$2:$R$78,9,FALSE)</f>
        <v>77949</v>
      </c>
      <c r="J55" s="6">
        <f>VLOOKUP($A$7:$A$91,dt!$A$2:$R$78,10,FALSE)</f>
        <v>3572</v>
      </c>
      <c r="K55" s="6">
        <f>VLOOKUP($A$7:$A$91,dt!$A$2:$R$78,11,FALSE)</f>
        <v>3923860</v>
      </c>
      <c r="L55" s="6">
        <f>VLOOKUP($A$7:$A$91,dt!$A$2:$R$78,12,FALSE)</f>
        <v>75260</v>
      </c>
      <c r="M55" s="6">
        <f>VLOOKUP($A$7:$A$91,dt!$A$2:$R$78,13,FALSE)</f>
        <v>419145</v>
      </c>
      <c r="N55" s="6">
        <f>VLOOKUP($A$7:$A$91,dt!$A$2:$R$78,14,FALSE)</f>
        <v>273</v>
      </c>
      <c r="O55" s="6">
        <f>VLOOKUP($A$7:$A$91,dt!$A$2:$R$78,15,FALSE)</f>
        <v>1450996</v>
      </c>
      <c r="P55" s="6">
        <f>VLOOKUP($A$7:$A$91,dt!$A$2:$R$78,16,FALSE)</f>
        <v>3318</v>
      </c>
      <c r="Q55" s="6">
        <f>VLOOKUP($A$7:$A$91,dt!$A$2:$R$78,17,FALSE)</f>
        <v>7023</v>
      </c>
      <c r="R55" s="6">
        <f>VLOOKUP($A$7:$A$91,dt!$A$2:$R$78,18,FALSE)</f>
        <v>194</v>
      </c>
      <c r="S55" s="6">
        <f>VLOOKUP($A$7:$A$91,dt!$A$2:$X$78,19,FALSE)</f>
        <v>69018</v>
      </c>
      <c r="T55" s="6">
        <f>VLOOKUP($A$7:$A$91,dt!$A$2:$X$78,20,FALSE)</f>
        <v>1022</v>
      </c>
      <c r="U55" s="6">
        <f>VLOOKUP($A$7:$A$91,dt!$A$2:$X$78,21,FALSE)</f>
        <v>5335</v>
      </c>
      <c r="V55" s="6">
        <f>VLOOKUP($A$7:$A$91,dt!$A$2:$X$78,22,FALSE)</f>
        <v>300</v>
      </c>
      <c r="W55" s="6">
        <f>VLOOKUP($A$7:$A$91,dt!$A$2:$X$78,23,FALSE)</f>
        <v>419</v>
      </c>
      <c r="X55" s="6">
        <f>VLOOKUP($A$7:$A$91,dt!$A$2:$X$78,24,FALSE)</f>
        <v>30</v>
      </c>
    </row>
    <row r="56" spans="1:24" ht="18.75">
      <c r="A56" s="5" t="s">
        <v>55</v>
      </c>
      <c r="B56" s="6">
        <f>VLOOKUP($A$7:$A$91,dt!$A$2:$R$78,2,FALSE)</f>
        <v>23205</v>
      </c>
      <c r="C56" s="6">
        <f>VLOOKUP($A$7:$A$91,dt!$A$2:$R$78,3,FALSE)</f>
        <v>89506</v>
      </c>
      <c r="D56" s="6">
        <f>VLOOKUP($A$7:$A$91,dt!$A$2:$R$78,4,FALSE)</f>
        <v>8344</v>
      </c>
      <c r="E56" s="6">
        <f>VLOOKUP($A$7:$A$91,dt!$A$2:$R$78,5,FALSE)</f>
        <v>4</v>
      </c>
      <c r="F56" s="6">
        <f>VLOOKUP($A$7:$A$91,dt!$A$2:$R$78,6,FALSE)</f>
        <v>1</v>
      </c>
      <c r="G56" s="6">
        <f>VLOOKUP($A$7:$A$91,dt!$A$2:$R$78,7,FALSE)</f>
        <v>45158</v>
      </c>
      <c r="H56" s="6">
        <f>VLOOKUP($A$7:$A$91,dt!$A$2:$R$78,8,FALSE)</f>
        <v>5099</v>
      </c>
      <c r="I56" s="6">
        <f>VLOOKUP($A$7:$A$91,dt!$A$2:$R$78,9,FALSE)</f>
        <v>49016</v>
      </c>
      <c r="J56" s="6">
        <f>VLOOKUP($A$7:$A$91,dt!$A$2:$R$78,10,FALSE)</f>
        <v>9156</v>
      </c>
      <c r="K56" s="6">
        <f>VLOOKUP($A$7:$A$91,dt!$A$2:$R$78,11,FALSE)</f>
        <v>885219</v>
      </c>
      <c r="L56" s="6">
        <f>VLOOKUP($A$7:$A$91,dt!$A$2:$R$78,12,FALSE)</f>
        <v>20358</v>
      </c>
      <c r="M56" s="6">
        <f>VLOOKUP($A$7:$A$91,dt!$A$2:$R$78,13,FALSE)</f>
        <v>3490</v>
      </c>
      <c r="N56" s="6">
        <f>VLOOKUP($A$7:$A$91,dt!$A$2:$R$78,14,FALSE)</f>
        <v>151</v>
      </c>
      <c r="O56" s="6">
        <f>VLOOKUP($A$7:$A$91,dt!$A$2:$R$78,15,FALSE)</f>
        <v>39055</v>
      </c>
      <c r="P56" s="6">
        <f>VLOOKUP($A$7:$A$91,dt!$A$2:$R$78,16,FALSE)</f>
        <v>496</v>
      </c>
      <c r="Q56" s="6">
        <f>VLOOKUP($A$7:$A$91,dt!$A$2:$R$78,17,FALSE)</f>
        <v>936</v>
      </c>
      <c r="R56" s="6">
        <f>VLOOKUP($A$7:$A$91,dt!$A$2:$R$78,18,FALSE)</f>
        <v>24</v>
      </c>
      <c r="S56" s="6">
        <f>VLOOKUP($A$7:$A$91,dt!$A$2:$X$78,19,FALSE)</f>
        <v>4276</v>
      </c>
      <c r="T56" s="6">
        <f>VLOOKUP($A$7:$A$91,dt!$A$2:$X$78,20,FALSE)</f>
        <v>105</v>
      </c>
      <c r="U56" s="6">
        <f>VLOOKUP($A$7:$A$91,dt!$A$2:$X$78,21,FALSE)</f>
        <v>2943</v>
      </c>
      <c r="V56" s="6">
        <f>VLOOKUP($A$7:$A$91,dt!$A$2:$X$78,22,FALSE)</f>
        <v>276</v>
      </c>
      <c r="W56" s="6">
        <f>VLOOKUP($A$7:$A$91,dt!$A$2:$X$78,23,FALSE)</f>
        <v>176</v>
      </c>
      <c r="X56" s="6">
        <f>VLOOKUP($A$7:$A$91,dt!$A$2:$X$78,24,FALSE)</f>
        <v>16</v>
      </c>
    </row>
    <row r="57" spans="1:24" ht="18.75">
      <c r="A57" s="9" t="s">
        <v>6</v>
      </c>
      <c r="B57" s="8">
        <f>SUM(B58:B66)</f>
        <v>337269</v>
      </c>
      <c r="C57" s="8">
        <f t="shared" ref="C57:X57" si="24">SUM(C58:C66)</f>
        <v>777985</v>
      </c>
      <c r="D57" s="8">
        <f t="shared" si="24"/>
        <v>53580</v>
      </c>
      <c r="E57" s="8">
        <f t="shared" si="24"/>
        <v>7394</v>
      </c>
      <c r="F57" s="8">
        <f t="shared" si="24"/>
        <v>253</v>
      </c>
      <c r="G57" s="8">
        <f t="shared" si="24"/>
        <v>163690</v>
      </c>
      <c r="H57" s="8">
        <f t="shared" si="24"/>
        <v>14784</v>
      </c>
      <c r="I57" s="8">
        <f t="shared" si="24"/>
        <v>1033979</v>
      </c>
      <c r="J57" s="8">
        <f t="shared" si="24"/>
        <v>17060</v>
      </c>
      <c r="K57" s="8">
        <f t="shared" ref="K57:L57" si="25">SUM(K58:K66)</f>
        <v>14520166</v>
      </c>
      <c r="L57" s="8">
        <f t="shared" si="25"/>
        <v>296071</v>
      </c>
      <c r="M57" s="8">
        <f t="shared" ref="M57:N57" si="26">SUM(M58:M66)</f>
        <v>20786771</v>
      </c>
      <c r="N57" s="8">
        <f t="shared" si="26"/>
        <v>1595</v>
      </c>
      <c r="O57" s="8">
        <f t="shared" si="24"/>
        <v>6337070</v>
      </c>
      <c r="P57" s="8">
        <f t="shared" si="24"/>
        <v>16386</v>
      </c>
      <c r="Q57" s="8">
        <f t="shared" si="24"/>
        <v>848534</v>
      </c>
      <c r="R57" s="8">
        <f t="shared" si="24"/>
        <v>1273</v>
      </c>
      <c r="S57" s="8">
        <f t="shared" ref="S57:T57" si="27">SUM(S58:S66)</f>
        <v>3127681</v>
      </c>
      <c r="T57" s="8">
        <f t="shared" si="27"/>
        <v>9515</v>
      </c>
      <c r="U57" s="8">
        <f t="shared" si="24"/>
        <v>169020</v>
      </c>
      <c r="V57" s="8">
        <f t="shared" si="24"/>
        <v>5241</v>
      </c>
      <c r="W57" s="8">
        <f t="shared" si="24"/>
        <v>20458</v>
      </c>
      <c r="X57" s="8">
        <f t="shared" si="24"/>
        <v>580</v>
      </c>
    </row>
    <row r="58" spans="1:24" ht="18.75">
      <c r="A58" s="5" t="s">
        <v>56</v>
      </c>
      <c r="B58" s="6">
        <f>VLOOKUP($A$7:$A$91,dt!$A$2:$R$78,2,FALSE)</f>
        <v>30694</v>
      </c>
      <c r="C58" s="6">
        <f>VLOOKUP($A$7:$A$91,dt!$A$2:$R$78,3,FALSE)</f>
        <v>49772</v>
      </c>
      <c r="D58" s="6">
        <f>VLOOKUP($A$7:$A$91,dt!$A$2:$R$78,4,FALSE)</f>
        <v>3963</v>
      </c>
      <c r="E58" s="6">
        <f>VLOOKUP($A$7:$A$91,dt!$A$2:$R$78,5,FALSE)</f>
        <v>2</v>
      </c>
      <c r="F58" s="6">
        <f>VLOOKUP($A$7:$A$91,dt!$A$2:$R$78,6,FALSE)</f>
        <v>1</v>
      </c>
      <c r="G58" s="6">
        <f>VLOOKUP($A$7:$A$91,dt!$A$2:$R$78,7,FALSE)</f>
        <v>25805</v>
      </c>
      <c r="H58" s="6">
        <f>VLOOKUP($A$7:$A$91,dt!$A$2:$R$78,8,FALSE)</f>
        <v>2018</v>
      </c>
      <c r="I58" s="6">
        <f>VLOOKUP($A$7:$A$91,dt!$A$2:$R$78,9,FALSE)</f>
        <v>55976</v>
      </c>
      <c r="J58" s="6">
        <f>VLOOKUP($A$7:$A$91,dt!$A$2:$R$78,10,FALSE)</f>
        <v>1398</v>
      </c>
      <c r="K58" s="6">
        <f>VLOOKUP($A$7:$A$91,dt!$A$2:$R$78,11,FALSE)</f>
        <v>1151033</v>
      </c>
      <c r="L58" s="6">
        <f>VLOOKUP($A$7:$A$91,dt!$A$2:$R$78,12,FALSE)</f>
        <v>28596</v>
      </c>
      <c r="M58" s="6">
        <f>VLOOKUP($A$7:$A$91,dt!$A$2:$R$78,13,FALSE)</f>
        <v>624188</v>
      </c>
      <c r="N58" s="6">
        <f>VLOOKUP($A$7:$A$91,dt!$A$2:$R$78,14,FALSE)</f>
        <v>109</v>
      </c>
      <c r="O58" s="6">
        <f>VLOOKUP($A$7:$A$91,dt!$A$2:$R$78,15,FALSE)</f>
        <v>2240687</v>
      </c>
      <c r="P58" s="6">
        <f>VLOOKUP($A$7:$A$91,dt!$A$2:$R$78,16,FALSE)</f>
        <v>340</v>
      </c>
      <c r="Q58" s="6">
        <f>VLOOKUP($A$7:$A$91,dt!$A$2:$R$78,17,FALSE)</f>
        <v>9132</v>
      </c>
      <c r="R58" s="6">
        <f>VLOOKUP($A$7:$A$91,dt!$A$2:$R$78,18,FALSE)</f>
        <v>55</v>
      </c>
      <c r="S58" s="6">
        <f>VLOOKUP($A$7:$A$91,dt!$A$2:$X$78,19,FALSE)</f>
        <v>131556</v>
      </c>
      <c r="T58" s="6">
        <f>VLOOKUP($A$7:$A$91,dt!$A$2:$X$78,20,FALSE)</f>
        <v>136</v>
      </c>
      <c r="U58" s="6">
        <f>VLOOKUP($A$7:$A$91,dt!$A$2:$X$78,21,FALSE)</f>
        <v>2582</v>
      </c>
      <c r="V58" s="6">
        <f>VLOOKUP($A$7:$A$91,dt!$A$2:$X$78,22,FALSE)</f>
        <v>76</v>
      </c>
      <c r="W58" s="6">
        <f>VLOOKUP($A$7:$A$91,dt!$A$2:$X$78,23,FALSE)</f>
        <v>226</v>
      </c>
      <c r="X58" s="6">
        <f>VLOOKUP($A$7:$A$91,dt!$A$2:$X$78,24,FALSE)</f>
        <v>10</v>
      </c>
    </row>
    <row r="59" spans="1:24" ht="18.75">
      <c r="A59" s="5" t="s">
        <v>57</v>
      </c>
      <c r="B59" s="6">
        <f>VLOOKUP($A$7:$A$91,dt!$A$2:$R$78,2,FALSE)</f>
        <v>41792</v>
      </c>
      <c r="C59" s="6">
        <f>VLOOKUP($A$7:$A$91,dt!$A$2:$R$78,3,FALSE)</f>
        <v>82549</v>
      </c>
      <c r="D59" s="6">
        <f>VLOOKUP($A$7:$A$91,dt!$A$2:$R$78,4,FALSE)</f>
        <v>4645</v>
      </c>
      <c r="E59" s="6">
        <f>VLOOKUP($A$7:$A$91,dt!$A$2:$R$78,5,FALSE)</f>
        <v>1162</v>
      </c>
      <c r="F59" s="6">
        <f>VLOOKUP($A$7:$A$91,dt!$A$2:$R$78,6,FALSE)</f>
        <v>32</v>
      </c>
      <c r="G59" s="6">
        <f>VLOOKUP($A$7:$A$91,dt!$A$2:$R$78,7,FALSE)</f>
        <v>9981</v>
      </c>
      <c r="H59" s="6">
        <f>VLOOKUP($A$7:$A$91,dt!$A$2:$R$78,8,FALSE)</f>
        <v>869</v>
      </c>
      <c r="I59" s="6">
        <f>VLOOKUP($A$7:$A$91,dt!$A$2:$R$78,9,FALSE)</f>
        <v>248442</v>
      </c>
      <c r="J59" s="6">
        <f>VLOOKUP($A$7:$A$91,dt!$A$2:$R$78,10,FALSE)</f>
        <v>1133</v>
      </c>
      <c r="K59" s="6">
        <f>VLOOKUP($A$7:$A$91,dt!$A$2:$R$78,11,FALSE)</f>
        <v>2082091</v>
      </c>
      <c r="L59" s="6">
        <f>VLOOKUP($A$7:$A$91,dt!$A$2:$R$78,12,FALSE)</f>
        <v>36942</v>
      </c>
      <c r="M59" s="6">
        <f>VLOOKUP($A$7:$A$91,dt!$A$2:$R$78,13,FALSE)</f>
        <v>6941128</v>
      </c>
      <c r="N59" s="6">
        <f>VLOOKUP($A$7:$A$91,dt!$A$2:$R$78,14,FALSE)</f>
        <v>265</v>
      </c>
      <c r="O59" s="6">
        <f>VLOOKUP($A$7:$A$91,dt!$A$2:$R$78,15,FALSE)</f>
        <v>1714346</v>
      </c>
      <c r="P59" s="6">
        <f>VLOOKUP($A$7:$A$91,dt!$A$2:$R$78,16,FALSE)</f>
        <v>3120</v>
      </c>
      <c r="Q59" s="6">
        <f>VLOOKUP($A$7:$A$91,dt!$A$2:$R$78,17,FALSE)</f>
        <v>24875</v>
      </c>
      <c r="R59" s="6">
        <f>VLOOKUP($A$7:$A$91,dt!$A$2:$R$78,18,FALSE)</f>
        <v>231</v>
      </c>
      <c r="S59" s="6">
        <f>VLOOKUP($A$7:$A$91,dt!$A$2:$X$78,19,FALSE)</f>
        <v>705512</v>
      </c>
      <c r="T59" s="6">
        <f>VLOOKUP($A$7:$A$91,dt!$A$2:$X$78,20,FALSE)</f>
        <v>2340</v>
      </c>
      <c r="U59" s="6">
        <f>VLOOKUP($A$7:$A$91,dt!$A$2:$X$78,21,FALSE)</f>
        <v>34419</v>
      </c>
      <c r="V59" s="6">
        <f>VLOOKUP($A$7:$A$91,dt!$A$2:$X$78,22,FALSE)</f>
        <v>1087</v>
      </c>
      <c r="W59" s="6">
        <f>VLOOKUP($A$7:$A$91,dt!$A$2:$X$78,23,FALSE)</f>
        <v>5485</v>
      </c>
      <c r="X59" s="6">
        <f>VLOOKUP($A$7:$A$91,dt!$A$2:$X$78,24,FALSE)</f>
        <v>154</v>
      </c>
    </row>
    <row r="60" spans="1:24" ht="18.75">
      <c r="A60" s="5" t="s">
        <v>58</v>
      </c>
      <c r="B60" s="6">
        <f>VLOOKUP($A$7:$A$91,dt!$A$2:$R$78,2,FALSE)</f>
        <v>24522</v>
      </c>
      <c r="C60" s="6">
        <f>VLOOKUP($A$7:$A$91,dt!$A$2:$R$78,3,FALSE)</f>
        <v>14366</v>
      </c>
      <c r="D60" s="6">
        <f>VLOOKUP($A$7:$A$91,dt!$A$2:$R$78,4,FALSE)</f>
        <v>1078</v>
      </c>
      <c r="E60" s="6">
        <f>VLOOKUP($A$7:$A$91,dt!$A$2:$R$78,5,FALSE)</f>
        <v>49</v>
      </c>
      <c r="F60" s="6">
        <f>VLOOKUP($A$7:$A$91,dt!$A$2:$R$78,6,FALSE)</f>
        <v>3</v>
      </c>
      <c r="G60" s="6">
        <f>VLOOKUP($A$7:$A$91,dt!$A$2:$R$78,7,FALSE)</f>
        <v>31186</v>
      </c>
      <c r="H60" s="6">
        <f>VLOOKUP($A$7:$A$91,dt!$A$2:$R$78,8,FALSE)</f>
        <v>2824</v>
      </c>
      <c r="I60" s="6">
        <f>VLOOKUP($A$7:$A$91,dt!$A$2:$R$78,9,FALSE)</f>
        <v>59190</v>
      </c>
      <c r="J60" s="6">
        <f>VLOOKUP($A$7:$A$91,dt!$A$2:$R$78,10,FALSE)</f>
        <v>855</v>
      </c>
      <c r="K60" s="6">
        <f>VLOOKUP($A$7:$A$91,dt!$A$2:$R$78,11,FALSE)</f>
        <v>1074689</v>
      </c>
      <c r="L60" s="6">
        <f>VLOOKUP($A$7:$A$91,dt!$A$2:$R$78,12,FALSE)</f>
        <v>21762</v>
      </c>
      <c r="M60" s="6">
        <f>VLOOKUP($A$7:$A$91,dt!$A$2:$R$78,13,FALSE)</f>
        <v>1378793</v>
      </c>
      <c r="N60" s="6">
        <f>VLOOKUP($A$7:$A$91,dt!$A$2:$R$78,14,FALSE)</f>
        <v>112</v>
      </c>
      <c r="O60" s="6">
        <f>VLOOKUP($A$7:$A$91,dt!$A$2:$R$78,15,FALSE)</f>
        <v>92925</v>
      </c>
      <c r="P60" s="6">
        <f>VLOOKUP($A$7:$A$91,dt!$A$2:$R$78,16,FALSE)</f>
        <v>2281</v>
      </c>
      <c r="Q60" s="6">
        <f>VLOOKUP($A$7:$A$91,dt!$A$2:$R$78,17,FALSE)</f>
        <v>12991</v>
      </c>
      <c r="R60" s="6">
        <f>VLOOKUP($A$7:$A$91,dt!$A$2:$R$78,18,FALSE)</f>
        <v>132</v>
      </c>
      <c r="S60" s="6">
        <f>VLOOKUP($A$7:$A$91,dt!$A$2:$X$78,19,FALSE)</f>
        <v>243961</v>
      </c>
      <c r="T60" s="6">
        <f>VLOOKUP($A$7:$A$91,dt!$A$2:$X$78,20,FALSE)</f>
        <v>2385</v>
      </c>
      <c r="U60" s="6">
        <f>VLOOKUP($A$7:$A$91,dt!$A$2:$X$78,21,FALSE)</f>
        <v>15213</v>
      </c>
      <c r="V60" s="6">
        <f>VLOOKUP($A$7:$A$91,dt!$A$2:$X$78,22,FALSE)</f>
        <v>530</v>
      </c>
      <c r="W60" s="6">
        <f>VLOOKUP($A$7:$A$91,dt!$A$2:$X$78,23,FALSE)</f>
        <v>1506</v>
      </c>
      <c r="X60" s="6">
        <f>VLOOKUP($A$7:$A$91,dt!$A$2:$X$78,24,FALSE)</f>
        <v>50</v>
      </c>
    </row>
    <row r="61" spans="1:24" ht="18.75">
      <c r="A61" s="5" t="s">
        <v>59</v>
      </c>
      <c r="B61" s="6">
        <f>VLOOKUP($A$7:$A$91,dt!$A$2:$R$78,2,FALSE)</f>
        <v>40276</v>
      </c>
      <c r="C61" s="6">
        <f>VLOOKUP($A$7:$A$91,dt!$A$2:$R$78,3,FALSE)</f>
        <v>32261</v>
      </c>
      <c r="D61" s="6">
        <f>VLOOKUP($A$7:$A$91,dt!$A$2:$R$78,4,FALSE)</f>
        <v>2320</v>
      </c>
      <c r="E61" s="6">
        <f>VLOOKUP($A$7:$A$91,dt!$A$2:$R$78,5,FALSE)</f>
        <v>211</v>
      </c>
      <c r="F61" s="6">
        <f>VLOOKUP($A$7:$A$91,dt!$A$2:$R$78,6,FALSE)</f>
        <v>10</v>
      </c>
      <c r="G61" s="6">
        <f>VLOOKUP($A$7:$A$91,dt!$A$2:$R$78,7,FALSE)</f>
        <v>11540</v>
      </c>
      <c r="H61" s="6">
        <f>VLOOKUP($A$7:$A$91,dt!$A$2:$R$78,8,FALSE)</f>
        <v>922</v>
      </c>
      <c r="I61" s="6">
        <f>VLOOKUP($A$7:$A$91,dt!$A$2:$R$78,9,FALSE)</f>
        <v>218013</v>
      </c>
      <c r="J61" s="6">
        <f>VLOOKUP($A$7:$A$91,dt!$A$2:$R$78,10,FALSE)</f>
        <v>3120</v>
      </c>
      <c r="K61" s="6">
        <f>VLOOKUP($A$7:$A$91,dt!$A$2:$R$78,11,FALSE)</f>
        <v>1816530</v>
      </c>
      <c r="L61" s="6">
        <f>VLOOKUP($A$7:$A$91,dt!$A$2:$R$78,12,FALSE)</f>
        <v>37016</v>
      </c>
      <c r="M61" s="6">
        <f>VLOOKUP($A$7:$A$91,dt!$A$2:$R$78,13,FALSE)</f>
        <v>1502231</v>
      </c>
      <c r="N61" s="6">
        <f>VLOOKUP($A$7:$A$91,dt!$A$2:$R$78,14,FALSE)</f>
        <v>297</v>
      </c>
      <c r="O61" s="6">
        <f>VLOOKUP($A$7:$A$91,dt!$A$2:$R$78,15,FALSE)</f>
        <v>481005</v>
      </c>
      <c r="P61" s="6">
        <f>VLOOKUP($A$7:$A$91,dt!$A$2:$R$78,16,FALSE)</f>
        <v>1953</v>
      </c>
      <c r="Q61" s="6">
        <f>VLOOKUP($A$7:$A$91,dt!$A$2:$R$78,17,FALSE)</f>
        <v>9789</v>
      </c>
      <c r="R61" s="6">
        <f>VLOOKUP($A$7:$A$91,dt!$A$2:$R$78,18,FALSE)</f>
        <v>213</v>
      </c>
      <c r="S61" s="6">
        <f>VLOOKUP($A$7:$A$91,dt!$A$2:$X$78,19,FALSE)</f>
        <v>215042</v>
      </c>
      <c r="T61" s="6">
        <f>VLOOKUP($A$7:$A$91,dt!$A$2:$X$78,20,FALSE)</f>
        <v>940</v>
      </c>
      <c r="U61" s="6">
        <f>VLOOKUP($A$7:$A$91,dt!$A$2:$X$78,21,FALSE)</f>
        <v>11348</v>
      </c>
      <c r="V61" s="6">
        <f>VLOOKUP($A$7:$A$91,dt!$A$2:$X$78,22,FALSE)</f>
        <v>400</v>
      </c>
      <c r="W61" s="6">
        <f>VLOOKUP($A$7:$A$91,dt!$A$2:$X$78,23,FALSE)</f>
        <v>1352</v>
      </c>
      <c r="X61" s="6">
        <f>VLOOKUP($A$7:$A$91,dt!$A$2:$X$78,24,FALSE)</f>
        <v>29</v>
      </c>
    </row>
    <row r="62" spans="1:24" ht="18.75">
      <c r="A62" s="5" t="s">
        <v>60</v>
      </c>
      <c r="B62" s="6">
        <f>VLOOKUP($A$7:$A$91,dt!$A$2:$R$78,2,FALSE)</f>
        <v>35500</v>
      </c>
      <c r="C62" s="6">
        <f>VLOOKUP($A$7:$A$91,dt!$A$2:$R$78,3,FALSE)</f>
        <v>263697</v>
      </c>
      <c r="D62" s="6">
        <f>VLOOKUP($A$7:$A$91,dt!$A$2:$R$78,4,FALSE)</f>
        <v>17315</v>
      </c>
      <c r="E62" s="6">
        <f>VLOOKUP($A$7:$A$91,dt!$A$2:$R$78,5,FALSE)</f>
        <v>13</v>
      </c>
      <c r="F62" s="6">
        <f>VLOOKUP($A$7:$A$91,dt!$A$2:$R$78,6,FALSE)</f>
        <v>3</v>
      </c>
      <c r="G62" s="6">
        <f>VLOOKUP($A$7:$A$91,dt!$A$2:$R$78,7,FALSE)</f>
        <v>29020</v>
      </c>
      <c r="H62" s="6">
        <f>VLOOKUP($A$7:$A$91,dt!$A$2:$R$78,8,FALSE)</f>
        <v>2457</v>
      </c>
      <c r="I62" s="6">
        <f>VLOOKUP($A$7:$A$91,dt!$A$2:$R$78,9,FALSE)</f>
        <v>71966</v>
      </c>
      <c r="J62" s="6">
        <f>VLOOKUP($A$7:$A$91,dt!$A$2:$R$78,10,FALSE)</f>
        <v>3837</v>
      </c>
      <c r="K62" s="6">
        <f>VLOOKUP($A$7:$A$91,dt!$A$2:$R$78,11,FALSE)</f>
        <v>1036678</v>
      </c>
      <c r="L62" s="6">
        <f>VLOOKUP($A$7:$A$91,dt!$A$2:$R$78,12,FALSE)</f>
        <v>23763</v>
      </c>
      <c r="M62" s="6">
        <f>VLOOKUP($A$7:$A$91,dt!$A$2:$R$78,13,FALSE)</f>
        <v>496785</v>
      </c>
      <c r="N62" s="6">
        <f>VLOOKUP($A$7:$A$91,dt!$A$2:$R$78,14,FALSE)</f>
        <v>121</v>
      </c>
      <c r="O62" s="6">
        <f>VLOOKUP($A$7:$A$91,dt!$A$2:$R$78,15,FALSE)</f>
        <v>33489</v>
      </c>
      <c r="P62" s="6">
        <f>VLOOKUP($A$7:$A$91,dt!$A$2:$R$78,16,FALSE)</f>
        <v>516</v>
      </c>
      <c r="Q62" s="6">
        <f>VLOOKUP($A$7:$A$91,dt!$A$2:$R$78,17,FALSE)</f>
        <v>1318</v>
      </c>
      <c r="R62" s="6">
        <f>VLOOKUP($A$7:$A$91,dt!$A$2:$R$78,18,FALSE)</f>
        <v>101</v>
      </c>
      <c r="S62" s="6">
        <f>VLOOKUP($A$7:$A$91,dt!$A$2:$X$78,19,FALSE)</f>
        <v>10070</v>
      </c>
      <c r="T62" s="6">
        <f>VLOOKUP($A$7:$A$91,dt!$A$2:$X$78,20,FALSE)</f>
        <v>220</v>
      </c>
      <c r="U62" s="6">
        <f>VLOOKUP($A$7:$A$91,dt!$A$2:$X$78,21,FALSE)</f>
        <v>16958</v>
      </c>
      <c r="V62" s="6">
        <f>VLOOKUP($A$7:$A$91,dt!$A$2:$X$78,22,FALSE)</f>
        <v>559</v>
      </c>
      <c r="W62" s="6">
        <f>VLOOKUP($A$7:$A$91,dt!$A$2:$X$78,23,FALSE)</f>
        <v>1385</v>
      </c>
      <c r="X62" s="6">
        <f>VLOOKUP($A$7:$A$91,dt!$A$2:$X$78,24,FALSE)</f>
        <v>14</v>
      </c>
    </row>
    <row r="63" spans="1:24" ht="18.75">
      <c r="A63" s="5" t="s">
        <v>61</v>
      </c>
      <c r="B63" s="6">
        <f>VLOOKUP($A$7:$A$91,dt!$A$2:$R$78,2,FALSE)</f>
        <v>37137</v>
      </c>
      <c r="C63" s="6">
        <f>VLOOKUP($A$7:$A$91,dt!$A$2:$R$78,3,FALSE)</f>
        <v>137940</v>
      </c>
      <c r="D63" s="6">
        <f>VLOOKUP($A$7:$A$91,dt!$A$2:$R$78,4,FALSE)</f>
        <v>10603</v>
      </c>
      <c r="E63" s="6">
        <f>VLOOKUP($A$7:$A$91,dt!$A$2:$R$78,5,FALSE)</f>
        <v>3024</v>
      </c>
      <c r="F63" s="6">
        <f>VLOOKUP($A$7:$A$91,dt!$A$2:$R$78,6,FALSE)</f>
        <v>109</v>
      </c>
      <c r="G63" s="6">
        <f>VLOOKUP($A$7:$A$91,dt!$A$2:$R$78,7,FALSE)</f>
        <v>9469</v>
      </c>
      <c r="H63" s="6">
        <f>VLOOKUP($A$7:$A$91,dt!$A$2:$R$78,8,FALSE)</f>
        <v>1007</v>
      </c>
      <c r="I63" s="6">
        <f>VLOOKUP($A$7:$A$91,dt!$A$2:$R$78,9,FALSE)</f>
        <v>72983</v>
      </c>
      <c r="J63" s="6">
        <f>VLOOKUP($A$7:$A$91,dt!$A$2:$R$78,10,FALSE)</f>
        <v>2327</v>
      </c>
      <c r="K63" s="6">
        <f>VLOOKUP($A$7:$A$91,dt!$A$2:$R$78,11,FALSE)</f>
        <v>1315373</v>
      </c>
      <c r="L63" s="6">
        <f>VLOOKUP($A$7:$A$91,dt!$A$2:$R$78,12,FALSE)</f>
        <v>31493</v>
      </c>
      <c r="M63" s="6">
        <f>VLOOKUP($A$7:$A$91,dt!$A$2:$R$78,13,FALSE)</f>
        <v>109826</v>
      </c>
      <c r="N63" s="6">
        <f>VLOOKUP($A$7:$A$91,dt!$A$2:$R$78,14,FALSE)</f>
        <v>113</v>
      </c>
      <c r="O63" s="6">
        <f>VLOOKUP($A$7:$A$91,dt!$A$2:$R$78,15,FALSE)</f>
        <v>99114</v>
      </c>
      <c r="P63" s="6">
        <f>VLOOKUP($A$7:$A$91,dt!$A$2:$R$78,16,FALSE)</f>
        <v>1590</v>
      </c>
      <c r="Q63" s="6">
        <f>VLOOKUP($A$7:$A$91,dt!$A$2:$R$78,17,FALSE)</f>
        <v>13744</v>
      </c>
      <c r="R63" s="6">
        <f>VLOOKUP($A$7:$A$91,dt!$A$2:$R$78,18,FALSE)</f>
        <v>67</v>
      </c>
      <c r="S63" s="6">
        <f>VLOOKUP($A$7:$A$91,dt!$A$2:$X$78,19,FALSE)</f>
        <v>194226</v>
      </c>
      <c r="T63" s="6">
        <f>VLOOKUP($A$7:$A$91,dt!$A$2:$X$78,20,FALSE)</f>
        <v>643</v>
      </c>
      <c r="U63" s="6">
        <f>VLOOKUP($A$7:$A$91,dt!$A$2:$X$78,21,FALSE)</f>
        <v>12232</v>
      </c>
      <c r="V63" s="6">
        <f>VLOOKUP($A$7:$A$91,dt!$A$2:$X$78,22,FALSE)</f>
        <v>339</v>
      </c>
      <c r="W63" s="6">
        <f>VLOOKUP($A$7:$A$91,dt!$A$2:$X$78,23,FALSE)</f>
        <v>765</v>
      </c>
      <c r="X63" s="6">
        <f>VLOOKUP($A$7:$A$91,dt!$A$2:$X$78,24,FALSE)</f>
        <v>33</v>
      </c>
    </row>
    <row r="64" spans="1:24" ht="18.75">
      <c r="A64" s="5" t="s">
        <v>62</v>
      </c>
      <c r="B64" s="6">
        <f>VLOOKUP($A$7:$A$91,dt!$A$2:$R$78,2,FALSE)</f>
        <v>45780</v>
      </c>
      <c r="C64" s="6">
        <f>VLOOKUP($A$7:$A$91,dt!$A$2:$R$78,3,FALSE)</f>
        <v>64068</v>
      </c>
      <c r="D64" s="6">
        <f>VLOOKUP($A$7:$A$91,dt!$A$2:$R$78,4,FALSE)</f>
        <v>5871</v>
      </c>
      <c r="E64" s="6">
        <f>VLOOKUP($A$7:$A$91,dt!$A$2:$R$78,5,FALSE)</f>
        <v>285</v>
      </c>
      <c r="F64" s="6">
        <f>VLOOKUP($A$7:$A$91,dt!$A$2:$R$78,6,FALSE)</f>
        <v>10</v>
      </c>
      <c r="G64" s="6">
        <f>VLOOKUP($A$7:$A$91,dt!$A$2:$R$78,7,FALSE)</f>
        <v>28210</v>
      </c>
      <c r="H64" s="6">
        <f>VLOOKUP($A$7:$A$91,dt!$A$2:$R$78,8,FALSE)</f>
        <v>3003</v>
      </c>
      <c r="I64" s="6">
        <f>VLOOKUP($A$7:$A$91,dt!$A$2:$R$78,9,FALSE)</f>
        <v>150966</v>
      </c>
      <c r="J64" s="6">
        <f>VLOOKUP($A$7:$A$91,dt!$A$2:$R$78,10,FALSE)</f>
        <v>2642</v>
      </c>
      <c r="K64" s="6">
        <f>VLOOKUP($A$7:$A$91,dt!$A$2:$R$78,11,FALSE)</f>
        <v>2247113</v>
      </c>
      <c r="L64" s="6">
        <f>VLOOKUP($A$7:$A$91,dt!$A$2:$R$78,12,FALSE)</f>
        <v>40391</v>
      </c>
      <c r="M64" s="6">
        <f>VLOOKUP($A$7:$A$91,dt!$A$2:$R$78,13,FALSE)</f>
        <v>1125440</v>
      </c>
      <c r="N64" s="6">
        <f>VLOOKUP($A$7:$A$91,dt!$A$2:$R$78,14,FALSE)</f>
        <v>245</v>
      </c>
      <c r="O64" s="6">
        <f>VLOOKUP($A$7:$A$91,dt!$A$2:$R$78,15,FALSE)</f>
        <v>404972</v>
      </c>
      <c r="P64" s="6">
        <f>VLOOKUP($A$7:$A$91,dt!$A$2:$R$78,16,FALSE)</f>
        <v>2965</v>
      </c>
      <c r="Q64" s="6">
        <f>VLOOKUP($A$7:$A$91,dt!$A$2:$R$78,17,FALSE)</f>
        <v>16596</v>
      </c>
      <c r="R64" s="6">
        <f>VLOOKUP($A$7:$A$91,dt!$A$2:$R$78,18,FALSE)</f>
        <v>173</v>
      </c>
      <c r="S64" s="6">
        <f>VLOOKUP($A$7:$A$91,dt!$A$2:$X$78,19,FALSE)</f>
        <v>720842</v>
      </c>
      <c r="T64" s="6">
        <f>VLOOKUP($A$7:$A$91,dt!$A$2:$X$78,20,FALSE)</f>
        <v>1150</v>
      </c>
      <c r="U64" s="6">
        <f>VLOOKUP($A$7:$A$91,dt!$A$2:$X$78,21,FALSE)</f>
        <v>16456</v>
      </c>
      <c r="V64" s="6">
        <f>VLOOKUP($A$7:$A$91,dt!$A$2:$X$78,22,FALSE)</f>
        <v>496</v>
      </c>
      <c r="W64" s="6">
        <f>VLOOKUP($A$7:$A$91,dt!$A$2:$X$78,23,FALSE)</f>
        <v>1596</v>
      </c>
      <c r="X64" s="6">
        <f>VLOOKUP($A$7:$A$91,dt!$A$2:$X$78,24,FALSE)</f>
        <v>58</v>
      </c>
    </row>
    <row r="65" spans="1:24" ht="18.75">
      <c r="A65" s="5" t="s">
        <v>63</v>
      </c>
      <c r="B65" s="6">
        <f>VLOOKUP($A$7:$A$91,dt!$A$2:$R$78,2,FALSE)</f>
        <v>28764</v>
      </c>
      <c r="C65" s="6">
        <f>VLOOKUP($A$7:$A$91,dt!$A$2:$R$78,3,FALSE)</f>
        <v>48468</v>
      </c>
      <c r="D65" s="6">
        <f>VLOOKUP($A$7:$A$91,dt!$A$2:$R$78,4,FALSE)</f>
        <v>1532</v>
      </c>
      <c r="E65" s="6">
        <f>VLOOKUP($A$7:$A$91,dt!$A$2:$R$78,5,FALSE)</f>
        <v>460</v>
      </c>
      <c r="F65" s="6">
        <f>VLOOKUP($A$7:$A$91,dt!$A$2:$R$78,6,FALSE)</f>
        <v>17</v>
      </c>
      <c r="G65" s="6">
        <f>VLOOKUP($A$7:$A$91,dt!$A$2:$R$78,7,FALSE)</f>
        <v>8905</v>
      </c>
      <c r="H65" s="6">
        <f>VLOOKUP($A$7:$A$91,dt!$A$2:$R$78,8,FALSE)</f>
        <v>697</v>
      </c>
      <c r="I65" s="6">
        <f>VLOOKUP($A$7:$A$91,dt!$A$2:$R$78,9,FALSE)</f>
        <v>43159</v>
      </c>
      <c r="J65" s="6">
        <f>VLOOKUP($A$7:$A$91,dt!$A$2:$R$78,10,FALSE)</f>
        <v>1014</v>
      </c>
      <c r="K65" s="6">
        <f>VLOOKUP($A$7:$A$91,dt!$A$2:$R$78,11,FALSE)</f>
        <v>1467940</v>
      </c>
      <c r="L65" s="6">
        <f>VLOOKUP($A$7:$A$91,dt!$A$2:$R$78,12,FALSE)</f>
        <v>26610</v>
      </c>
      <c r="M65" s="6">
        <f>VLOOKUP($A$7:$A$91,dt!$A$2:$R$78,13,FALSE)</f>
        <v>1849195</v>
      </c>
      <c r="N65" s="6">
        <f>VLOOKUP($A$7:$A$91,dt!$A$2:$R$78,14,FALSE)</f>
        <v>74</v>
      </c>
      <c r="O65" s="6">
        <f>VLOOKUP($A$7:$A$91,dt!$A$2:$R$78,15,FALSE)</f>
        <v>939877</v>
      </c>
      <c r="P65" s="6">
        <f>VLOOKUP($A$7:$A$91,dt!$A$2:$R$78,16,FALSE)</f>
        <v>2094</v>
      </c>
      <c r="Q65" s="6">
        <f>VLOOKUP($A$7:$A$91,dt!$A$2:$R$78,17,FALSE)</f>
        <v>10769</v>
      </c>
      <c r="R65" s="6">
        <f>VLOOKUP($A$7:$A$91,dt!$A$2:$R$78,18,FALSE)</f>
        <v>54</v>
      </c>
      <c r="S65" s="6">
        <f>VLOOKUP($A$7:$A$91,dt!$A$2:$X$78,19,FALSE)</f>
        <v>793817</v>
      </c>
      <c r="T65" s="6">
        <f>VLOOKUP($A$7:$A$91,dt!$A$2:$X$78,20,FALSE)</f>
        <v>1254</v>
      </c>
      <c r="U65" s="6">
        <f>VLOOKUP($A$7:$A$91,dt!$A$2:$X$78,21,FALSE)</f>
        <v>9484</v>
      </c>
      <c r="V65" s="6">
        <f>VLOOKUP($A$7:$A$91,dt!$A$2:$X$78,22,FALSE)</f>
        <v>344</v>
      </c>
      <c r="W65" s="6">
        <f>VLOOKUP($A$7:$A$91,dt!$A$2:$X$78,23,FALSE)</f>
        <v>1311</v>
      </c>
      <c r="X65" s="6">
        <f>VLOOKUP($A$7:$A$91,dt!$A$2:$X$78,24,FALSE)</f>
        <v>40</v>
      </c>
    </row>
    <row r="66" spans="1:24" ht="18.75">
      <c r="A66" s="5" t="s">
        <v>64</v>
      </c>
      <c r="B66" s="6">
        <f>VLOOKUP($A$7:$A$91,dt!$A$2:$R$78,2,FALSE)</f>
        <v>52804</v>
      </c>
      <c r="C66" s="6">
        <f>VLOOKUP($A$7:$A$91,dt!$A$2:$R$78,3,FALSE)</f>
        <v>84864</v>
      </c>
      <c r="D66" s="6">
        <f>VLOOKUP($A$7:$A$91,dt!$A$2:$R$78,4,FALSE)</f>
        <v>6253</v>
      </c>
      <c r="E66" s="6">
        <f>VLOOKUP($A$7:$A$91,dt!$A$2:$R$78,5,FALSE)</f>
        <v>2188</v>
      </c>
      <c r="F66" s="6">
        <f>VLOOKUP($A$7:$A$91,dt!$A$2:$R$78,6,FALSE)</f>
        <v>68</v>
      </c>
      <c r="G66" s="6">
        <f>VLOOKUP($A$7:$A$91,dt!$A$2:$R$78,7,FALSE)</f>
        <v>9574</v>
      </c>
      <c r="H66" s="6">
        <f>VLOOKUP($A$7:$A$91,dt!$A$2:$R$78,8,FALSE)</f>
        <v>987</v>
      </c>
      <c r="I66" s="6">
        <f>VLOOKUP($A$7:$A$91,dt!$A$2:$R$78,9,FALSE)</f>
        <v>113284</v>
      </c>
      <c r="J66" s="6">
        <f>VLOOKUP($A$7:$A$91,dt!$A$2:$R$78,10,FALSE)</f>
        <v>734</v>
      </c>
      <c r="K66" s="6">
        <f>VLOOKUP($A$7:$A$91,dt!$A$2:$R$78,11,FALSE)</f>
        <v>2328719</v>
      </c>
      <c r="L66" s="6">
        <f>VLOOKUP($A$7:$A$91,dt!$A$2:$R$78,12,FALSE)</f>
        <v>49498</v>
      </c>
      <c r="M66" s="6">
        <f>VLOOKUP($A$7:$A$91,dt!$A$2:$R$78,13,FALSE)</f>
        <v>6759185</v>
      </c>
      <c r="N66" s="6">
        <f>VLOOKUP($A$7:$A$91,dt!$A$2:$R$78,14,FALSE)</f>
        <v>259</v>
      </c>
      <c r="O66" s="6">
        <f>VLOOKUP($A$7:$A$91,dt!$A$2:$R$78,15,FALSE)</f>
        <v>330655</v>
      </c>
      <c r="P66" s="6">
        <f>VLOOKUP($A$7:$A$91,dt!$A$2:$R$78,16,FALSE)</f>
        <v>1527</v>
      </c>
      <c r="Q66" s="6">
        <f>VLOOKUP($A$7:$A$91,dt!$A$2:$R$78,17,FALSE)</f>
        <v>749320</v>
      </c>
      <c r="R66" s="6">
        <f>VLOOKUP($A$7:$A$91,dt!$A$2:$R$78,18,FALSE)</f>
        <v>247</v>
      </c>
      <c r="S66" s="6">
        <f>VLOOKUP($A$7:$A$91,dt!$A$2:$X$78,19,FALSE)</f>
        <v>112655</v>
      </c>
      <c r="T66" s="6">
        <f>VLOOKUP($A$7:$A$91,dt!$A$2:$X$78,20,FALSE)</f>
        <v>447</v>
      </c>
      <c r="U66" s="6">
        <f>VLOOKUP($A$7:$A$91,dt!$A$2:$X$78,21,FALSE)</f>
        <v>50328</v>
      </c>
      <c r="V66" s="6">
        <f>VLOOKUP($A$7:$A$91,dt!$A$2:$X$78,22,FALSE)</f>
        <v>1410</v>
      </c>
      <c r="W66" s="6">
        <f>VLOOKUP($A$7:$A$91,dt!$A$2:$X$78,23,FALSE)</f>
        <v>6832</v>
      </c>
      <c r="X66" s="6">
        <f>VLOOKUP($A$7:$A$91,dt!$A$2:$X$78,24,FALSE)</f>
        <v>192</v>
      </c>
    </row>
    <row r="67" spans="1:24" ht="18.75">
      <c r="A67" s="9" t="s">
        <v>7</v>
      </c>
      <c r="B67" s="8">
        <f>SUM(B68:B75)</f>
        <v>157599</v>
      </c>
      <c r="C67" s="8">
        <f t="shared" ref="C67:X67" si="28">SUM(C68:C75)</f>
        <v>1118918</v>
      </c>
      <c r="D67" s="8">
        <f t="shared" si="28"/>
        <v>63896</v>
      </c>
      <c r="E67" s="8">
        <f t="shared" si="28"/>
        <v>160700</v>
      </c>
      <c r="F67" s="8">
        <f t="shared" si="28"/>
        <v>5564</v>
      </c>
      <c r="G67" s="8">
        <f t="shared" si="28"/>
        <v>20164</v>
      </c>
      <c r="H67" s="8">
        <f t="shared" si="28"/>
        <v>1884</v>
      </c>
      <c r="I67" s="8">
        <f t="shared" si="28"/>
        <v>3028387</v>
      </c>
      <c r="J67" s="8">
        <f t="shared" si="28"/>
        <v>6721</v>
      </c>
      <c r="K67" s="8">
        <f t="shared" ref="K67:L67" si="29">SUM(K68:K75)</f>
        <v>4574931</v>
      </c>
      <c r="L67" s="8">
        <f t="shared" si="29"/>
        <v>105497</v>
      </c>
      <c r="M67" s="8">
        <f t="shared" ref="M67:N67" si="30">SUM(M68:M75)</f>
        <v>65946230</v>
      </c>
      <c r="N67" s="8">
        <f t="shared" si="30"/>
        <v>1872</v>
      </c>
      <c r="O67" s="8">
        <f t="shared" si="28"/>
        <v>7241632</v>
      </c>
      <c r="P67" s="8">
        <f t="shared" si="28"/>
        <v>6189</v>
      </c>
      <c r="Q67" s="8">
        <f t="shared" si="28"/>
        <v>2268185</v>
      </c>
      <c r="R67" s="8">
        <f t="shared" si="28"/>
        <v>1236</v>
      </c>
      <c r="S67" s="8">
        <f t="shared" ref="S67:T67" si="31">SUM(S68:S75)</f>
        <v>5155799</v>
      </c>
      <c r="T67" s="8">
        <f t="shared" si="31"/>
        <v>5236</v>
      </c>
      <c r="U67" s="8">
        <f t="shared" si="28"/>
        <v>289270</v>
      </c>
      <c r="V67" s="8">
        <f t="shared" si="28"/>
        <v>7940</v>
      </c>
      <c r="W67" s="8">
        <f t="shared" si="28"/>
        <v>43153</v>
      </c>
      <c r="X67" s="8">
        <f t="shared" si="28"/>
        <v>784</v>
      </c>
    </row>
    <row r="68" spans="1:24" ht="18.75">
      <c r="A68" s="5" t="s">
        <v>65</v>
      </c>
      <c r="B68" s="6">
        <f>VLOOKUP($A$7:$A$91,dt!$A$2:$R$78,2,FALSE)</f>
        <v>24471</v>
      </c>
      <c r="C68" s="6">
        <f>VLOOKUP($A$7:$A$91,dt!$A$2:$R$78,3,FALSE)</f>
        <v>113787</v>
      </c>
      <c r="D68" s="6">
        <f>VLOOKUP($A$7:$A$91,dt!$A$2:$R$78,4,FALSE)</f>
        <v>9346</v>
      </c>
      <c r="E68" s="6">
        <f>VLOOKUP($A$7:$A$91,dt!$A$2:$R$78,5,FALSE)</f>
        <v>45617</v>
      </c>
      <c r="F68" s="6">
        <f>VLOOKUP($A$7:$A$91,dt!$A$2:$R$78,6,FALSE)</f>
        <v>2202</v>
      </c>
      <c r="G68" s="6">
        <f>VLOOKUP($A$7:$A$91,dt!$A$2:$R$78,7,FALSE)</f>
        <v>1048</v>
      </c>
      <c r="H68" s="6">
        <f>VLOOKUP($A$7:$A$91,dt!$A$2:$R$78,8,FALSE)</f>
        <v>108</v>
      </c>
      <c r="I68" s="6">
        <f>VLOOKUP($A$7:$A$91,dt!$A$2:$R$78,9,FALSE)</f>
        <v>1613161</v>
      </c>
      <c r="J68" s="6">
        <f>VLOOKUP($A$7:$A$91,dt!$A$2:$R$78,10,FALSE)</f>
        <v>770</v>
      </c>
      <c r="K68" s="6">
        <f>VLOOKUP($A$7:$A$91,dt!$A$2:$R$78,11,FALSE)</f>
        <v>671368</v>
      </c>
      <c r="L68" s="6">
        <f>VLOOKUP($A$7:$A$91,dt!$A$2:$R$78,12,FALSE)</f>
        <v>16656</v>
      </c>
      <c r="M68" s="6">
        <f>VLOOKUP($A$7:$A$91,dt!$A$2:$R$78,13,FALSE)</f>
        <v>11711432</v>
      </c>
      <c r="N68" s="6">
        <f>VLOOKUP($A$7:$A$91,dt!$A$2:$R$78,14,FALSE)</f>
        <v>435</v>
      </c>
      <c r="O68" s="6">
        <f>VLOOKUP($A$7:$A$91,dt!$A$2:$R$78,15,FALSE)</f>
        <v>922072</v>
      </c>
      <c r="P68" s="6">
        <f>VLOOKUP($A$7:$A$91,dt!$A$2:$R$78,16,FALSE)</f>
        <v>841</v>
      </c>
      <c r="Q68" s="6">
        <f>VLOOKUP($A$7:$A$91,dt!$A$2:$R$78,17,FALSE)</f>
        <v>499971</v>
      </c>
      <c r="R68" s="6">
        <f>VLOOKUP($A$7:$A$91,dt!$A$2:$R$78,18,FALSE)</f>
        <v>127</v>
      </c>
      <c r="S68" s="6">
        <f>VLOOKUP($A$7:$A$91,dt!$A$2:$X$78,19,FALSE)</f>
        <v>119214</v>
      </c>
      <c r="T68" s="6">
        <f>VLOOKUP($A$7:$A$91,dt!$A$2:$X$78,20,FALSE)</f>
        <v>584</v>
      </c>
      <c r="U68" s="6">
        <f>VLOOKUP($A$7:$A$91,dt!$A$2:$X$78,21,FALSE)</f>
        <v>23881</v>
      </c>
      <c r="V68" s="6">
        <f>VLOOKUP($A$7:$A$91,dt!$A$2:$X$78,22,FALSE)</f>
        <v>845</v>
      </c>
      <c r="W68" s="6">
        <f>VLOOKUP($A$7:$A$91,dt!$A$2:$X$78,23,FALSE)</f>
        <v>1431</v>
      </c>
      <c r="X68" s="6">
        <f>VLOOKUP($A$7:$A$91,dt!$A$2:$X$78,24,FALSE)</f>
        <v>63</v>
      </c>
    </row>
    <row r="69" spans="1:24" ht="18.75">
      <c r="A69" s="5" t="s">
        <v>66</v>
      </c>
      <c r="B69" s="6">
        <f>VLOOKUP($A$7:$A$91,dt!$A$2:$R$78,2,FALSE)</f>
        <v>35591</v>
      </c>
      <c r="C69" s="6">
        <f>VLOOKUP($A$7:$A$91,dt!$A$2:$R$78,3,FALSE)</f>
        <v>322070</v>
      </c>
      <c r="D69" s="6">
        <f>VLOOKUP($A$7:$A$91,dt!$A$2:$R$78,4,FALSE)</f>
        <v>14031</v>
      </c>
      <c r="E69" s="6">
        <f>VLOOKUP($A$7:$A$91,dt!$A$2:$R$78,5,FALSE)</f>
        <v>33274</v>
      </c>
      <c r="F69" s="6">
        <f>VLOOKUP($A$7:$A$91,dt!$A$2:$R$78,6,FALSE)</f>
        <v>1185</v>
      </c>
      <c r="G69" s="6">
        <f>VLOOKUP($A$7:$A$91,dt!$A$2:$R$78,7,FALSE)</f>
        <v>11716</v>
      </c>
      <c r="H69" s="6">
        <f>VLOOKUP($A$7:$A$91,dt!$A$2:$R$78,8,FALSE)</f>
        <v>940</v>
      </c>
      <c r="I69" s="6">
        <f>VLOOKUP($A$7:$A$91,dt!$A$2:$R$78,9,FALSE)</f>
        <v>638345</v>
      </c>
      <c r="J69" s="6">
        <f>VLOOKUP($A$7:$A$91,dt!$A$2:$R$78,10,FALSE)</f>
        <v>1514</v>
      </c>
      <c r="K69" s="6">
        <f>VLOOKUP($A$7:$A$91,dt!$A$2:$R$78,11,FALSE)</f>
        <v>1003808</v>
      </c>
      <c r="L69" s="6">
        <f>VLOOKUP($A$7:$A$91,dt!$A$2:$R$78,12,FALSE)</f>
        <v>24425</v>
      </c>
      <c r="M69" s="6">
        <f>VLOOKUP($A$7:$A$91,dt!$A$2:$R$78,13,FALSE)</f>
        <v>33502694</v>
      </c>
      <c r="N69" s="6">
        <f>VLOOKUP($A$7:$A$91,dt!$A$2:$R$78,14,FALSE)</f>
        <v>588</v>
      </c>
      <c r="O69" s="6">
        <f>VLOOKUP($A$7:$A$91,dt!$A$2:$R$78,15,FALSE)</f>
        <v>533703</v>
      </c>
      <c r="P69" s="6">
        <f>VLOOKUP($A$7:$A$91,dt!$A$2:$R$78,16,FALSE)</f>
        <v>998</v>
      </c>
      <c r="Q69" s="6">
        <f>VLOOKUP($A$7:$A$91,dt!$A$2:$R$78,17,FALSE)</f>
        <v>449927</v>
      </c>
      <c r="R69" s="6">
        <f>VLOOKUP($A$7:$A$91,dt!$A$2:$R$78,18,FALSE)</f>
        <v>261</v>
      </c>
      <c r="S69" s="6">
        <f>VLOOKUP($A$7:$A$91,dt!$A$2:$X$78,19,FALSE)</f>
        <v>266823</v>
      </c>
      <c r="T69" s="6">
        <f>VLOOKUP($A$7:$A$91,dt!$A$2:$X$78,20,FALSE)</f>
        <v>650</v>
      </c>
      <c r="U69" s="6">
        <f>VLOOKUP($A$7:$A$91,dt!$A$2:$X$78,21,FALSE)</f>
        <v>115621</v>
      </c>
      <c r="V69" s="6">
        <f>VLOOKUP($A$7:$A$91,dt!$A$2:$X$78,22,FALSE)</f>
        <v>3180</v>
      </c>
      <c r="W69" s="6">
        <f>VLOOKUP($A$7:$A$91,dt!$A$2:$X$78,23,FALSE)</f>
        <v>30040</v>
      </c>
      <c r="X69" s="6">
        <f>VLOOKUP($A$7:$A$91,dt!$A$2:$X$78,24,FALSE)</f>
        <v>417</v>
      </c>
    </row>
    <row r="70" spans="1:24" ht="18.75">
      <c r="A70" s="5" t="s">
        <v>67</v>
      </c>
      <c r="B70" s="6">
        <f>VLOOKUP($A$7:$A$91,dt!$A$2:$R$78,2,FALSE)</f>
        <v>33373</v>
      </c>
      <c r="C70" s="6">
        <f>VLOOKUP($A$7:$A$91,dt!$A$2:$R$78,3,FALSE)</f>
        <v>202613</v>
      </c>
      <c r="D70" s="6">
        <f>VLOOKUP($A$7:$A$91,dt!$A$2:$R$78,4,FALSE)</f>
        <v>8401</v>
      </c>
      <c r="E70" s="6">
        <f>VLOOKUP($A$7:$A$91,dt!$A$2:$R$78,5,FALSE)</f>
        <v>1395</v>
      </c>
      <c r="F70" s="6">
        <f>VLOOKUP($A$7:$A$91,dt!$A$2:$R$78,6,FALSE)</f>
        <v>28</v>
      </c>
      <c r="G70" s="6">
        <f>VLOOKUP($A$7:$A$91,dt!$A$2:$R$78,7,FALSE)</f>
        <v>5212</v>
      </c>
      <c r="H70" s="6">
        <f>VLOOKUP($A$7:$A$91,dt!$A$2:$R$78,8,FALSE)</f>
        <v>519</v>
      </c>
      <c r="I70" s="6">
        <f>VLOOKUP($A$7:$A$91,dt!$A$2:$R$78,9,FALSE)</f>
        <v>479841</v>
      </c>
      <c r="J70" s="6">
        <f>VLOOKUP($A$7:$A$91,dt!$A$2:$R$78,10,FALSE)</f>
        <v>1626</v>
      </c>
      <c r="K70" s="6">
        <f>VLOOKUP($A$7:$A$91,dt!$A$2:$R$78,11,FALSE)</f>
        <v>1222597</v>
      </c>
      <c r="L70" s="6">
        <f>VLOOKUP($A$7:$A$91,dt!$A$2:$R$78,12,FALSE)</f>
        <v>25303</v>
      </c>
      <c r="M70" s="6">
        <f>VLOOKUP($A$7:$A$91,dt!$A$2:$R$78,13,FALSE)</f>
        <v>12193851</v>
      </c>
      <c r="N70" s="6">
        <f>VLOOKUP($A$7:$A$91,dt!$A$2:$R$78,14,FALSE)</f>
        <v>359</v>
      </c>
      <c r="O70" s="6">
        <f>VLOOKUP($A$7:$A$91,dt!$A$2:$R$78,15,FALSE)</f>
        <v>3080997</v>
      </c>
      <c r="P70" s="6">
        <f>VLOOKUP($A$7:$A$91,dt!$A$2:$R$78,16,FALSE)</f>
        <v>1246</v>
      </c>
      <c r="Q70" s="6">
        <f>VLOOKUP($A$7:$A$91,dt!$A$2:$R$78,17,FALSE)</f>
        <v>180852</v>
      </c>
      <c r="R70" s="6">
        <f>VLOOKUP($A$7:$A$91,dt!$A$2:$R$78,18,FALSE)</f>
        <v>331</v>
      </c>
      <c r="S70" s="6">
        <f>VLOOKUP($A$7:$A$91,dt!$A$2:$X$78,19,FALSE)</f>
        <v>3303104</v>
      </c>
      <c r="T70" s="6">
        <f>VLOOKUP($A$7:$A$91,dt!$A$2:$X$78,20,FALSE)</f>
        <v>2029</v>
      </c>
      <c r="U70" s="6">
        <f>VLOOKUP($A$7:$A$91,dt!$A$2:$X$78,21,FALSE)</f>
        <v>51861</v>
      </c>
      <c r="V70" s="6">
        <f>VLOOKUP($A$7:$A$91,dt!$A$2:$X$78,22,FALSE)</f>
        <v>1585</v>
      </c>
      <c r="W70" s="6">
        <f>VLOOKUP($A$7:$A$91,dt!$A$2:$X$78,23,FALSE)</f>
        <v>6157</v>
      </c>
      <c r="X70" s="6">
        <f>VLOOKUP($A$7:$A$91,dt!$A$2:$X$78,24,FALSE)</f>
        <v>160</v>
      </c>
    </row>
    <row r="71" spans="1:24" ht="18.75">
      <c r="A71" s="5" t="s">
        <v>68</v>
      </c>
      <c r="B71" s="6">
        <f>VLOOKUP($A$7:$A$91,dt!$A$2:$R$78,2,FALSE)</f>
        <v>14335</v>
      </c>
      <c r="C71" s="6">
        <f>VLOOKUP($A$7:$A$91,dt!$A$2:$R$78,3,FALSE)</f>
        <v>48133</v>
      </c>
      <c r="D71" s="6">
        <f>VLOOKUP($A$7:$A$91,dt!$A$2:$R$78,4,FALSE)</f>
        <v>2307</v>
      </c>
      <c r="E71" s="6">
        <f>VLOOKUP($A$7:$A$91,dt!$A$2:$R$78,5,FALSE)</f>
        <v>30889</v>
      </c>
      <c r="F71" s="6">
        <f>VLOOKUP($A$7:$A$91,dt!$A$2:$R$78,6,FALSE)</f>
        <v>860</v>
      </c>
      <c r="G71" s="6">
        <f>VLOOKUP($A$7:$A$91,dt!$A$2:$R$78,7,FALSE)</f>
        <v>470</v>
      </c>
      <c r="H71" s="6">
        <f>VLOOKUP($A$7:$A$91,dt!$A$2:$R$78,8,FALSE)</f>
        <v>47</v>
      </c>
      <c r="I71" s="6">
        <f>VLOOKUP($A$7:$A$91,dt!$A$2:$R$78,9,FALSE)</f>
        <v>74473</v>
      </c>
      <c r="J71" s="6">
        <f>VLOOKUP($A$7:$A$91,dt!$A$2:$R$78,10,FALSE)</f>
        <v>66</v>
      </c>
      <c r="K71" s="6">
        <f>VLOOKUP($A$7:$A$91,dt!$A$2:$R$78,11,FALSE)</f>
        <v>655715</v>
      </c>
      <c r="L71" s="6">
        <f>VLOOKUP($A$7:$A$91,dt!$A$2:$R$78,12,FALSE)</f>
        <v>11265</v>
      </c>
      <c r="M71" s="6">
        <f>VLOOKUP($A$7:$A$91,dt!$A$2:$R$78,13,FALSE)</f>
        <v>5186751</v>
      </c>
      <c r="N71" s="6">
        <f>VLOOKUP($A$7:$A$91,dt!$A$2:$R$78,14,FALSE)</f>
        <v>184</v>
      </c>
      <c r="O71" s="6">
        <f>VLOOKUP($A$7:$A$91,dt!$A$2:$R$78,15,FALSE)</f>
        <v>2204175</v>
      </c>
      <c r="P71" s="6">
        <f>VLOOKUP($A$7:$A$91,dt!$A$2:$R$78,16,FALSE)</f>
        <v>564</v>
      </c>
      <c r="Q71" s="6">
        <f>VLOOKUP($A$7:$A$91,dt!$A$2:$R$78,17,FALSE)</f>
        <v>1064089</v>
      </c>
      <c r="R71" s="6">
        <f>VLOOKUP($A$7:$A$91,dt!$A$2:$R$78,18,FALSE)</f>
        <v>227</v>
      </c>
      <c r="S71" s="6">
        <f>VLOOKUP($A$7:$A$91,dt!$A$2:$X$78,19,FALSE)</f>
        <v>955678</v>
      </c>
      <c r="T71" s="6">
        <f>VLOOKUP($A$7:$A$91,dt!$A$2:$X$78,20,FALSE)</f>
        <v>637</v>
      </c>
      <c r="U71" s="6">
        <f>VLOOKUP($A$7:$A$91,dt!$A$2:$X$78,21,FALSE)</f>
        <v>14565</v>
      </c>
      <c r="V71" s="6">
        <f>VLOOKUP($A$7:$A$91,dt!$A$2:$X$78,22,FALSE)</f>
        <v>316</v>
      </c>
      <c r="W71" s="6">
        <f>VLOOKUP($A$7:$A$91,dt!$A$2:$X$78,23,FALSE)</f>
        <v>3007</v>
      </c>
      <c r="X71" s="6">
        <f>VLOOKUP($A$7:$A$91,dt!$A$2:$X$78,24,FALSE)</f>
        <v>68</v>
      </c>
    </row>
    <row r="72" spans="1:24" ht="18.75">
      <c r="A72" s="5" t="s">
        <v>69</v>
      </c>
      <c r="B72" s="6">
        <f>VLOOKUP($A$7:$A$91,dt!$A$2:$R$78,2,FALSE)</f>
        <v>2942</v>
      </c>
      <c r="C72" s="6">
        <f>VLOOKUP($A$7:$A$91,dt!$A$2:$R$78,3,FALSE)</f>
        <v>857</v>
      </c>
      <c r="D72" s="6">
        <f>VLOOKUP($A$7:$A$91,dt!$A$2:$R$78,4,FALSE)</f>
        <v>70</v>
      </c>
      <c r="E72" s="6">
        <f>VLOOKUP($A$7:$A$91,dt!$A$2:$R$78,5,FALSE)</f>
        <v>0</v>
      </c>
      <c r="F72" s="6">
        <f>VLOOKUP($A$7:$A$91,dt!$A$2:$R$78,6,FALSE)</f>
        <v>0</v>
      </c>
      <c r="G72" s="6">
        <f>VLOOKUP($A$7:$A$91,dt!$A$2:$R$78,7,FALSE)</f>
        <v>38</v>
      </c>
      <c r="H72" s="6">
        <f>VLOOKUP($A$7:$A$91,dt!$A$2:$R$78,8,FALSE)</f>
        <v>6</v>
      </c>
      <c r="I72" s="6">
        <f>VLOOKUP($A$7:$A$91,dt!$A$2:$R$78,9,FALSE)</f>
        <v>22</v>
      </c>
      <c r="J72" s="6">
        <f>VLOOKUP($A$7:$A$91,dt!$A$2:$R$78,10,FALSE)</f>
        <v>3</v>
      </c>
      <c r="K72" s="6">
        <f>VLOOKUP($A$7:$A$91,dt!$A$2:$R$78,11,FALSE)</f>
        <v>64813</v>
      </c>
      <c r="L72" s="6">
        <f>VLOOKUP($A$7:$A$91,dt!$A$2:$R$78,12,FALSE)</f>
        <v>2066</v>
      </c>
      <c r="M72" s="6">
        <f>VLOOKUP($A$7:$A$91,dt!$A$2:$R$78,13,FALSE)</f>
        <v>30631</v>
      </c>
      <c r="N72" s="6">
        <f>VLOOKUP($A$7:$A$91,dt!$A$2:$R$78,14,FALSE)</f>
        <v>18</v>
      </c>
      <c r="O72" s="6">
        <f>VLOOKUP($A$7:$A$91,dt!$A$2:$R$78,15,FALSE)</f>
        <v>52673</v>
      </c>
      <c r="P72" s="6">
        <f>VLOOKUP($A$7:$A$91,dt!$A$2:$R$78,16,FALSE)</f>
        <v>589</v>
      </c>
      <c r="Q72" s="6">
        <f>VLOOKUP($A$7:$A$91,dt!$A$2:$R$78,17,FALSE)</f>
        <v>216</v>
      </c>
      <c r="R72" s="6">
        <f>VLOOKUP($A$7:$A$91,dt!$A$2:$R$78,18,FALSE)</f>
        <v>8</v>
      </c>
      <c r="S72" s="6">
        <f>VLOOKUP($A$7:$A$91,dt!$A$2:$X$78,19,FALSE)</f>
        <v>8558</v>
      </c>
      <c r="T72" s="6">
        <f>VLOOKUP($A$7:$A$91,dt!$A$2:$X$78,20,FALSE)</f>
        <v>159</v>
      </c>
      <c r="U72" s="6">
        <f>VLOOKUP($A$7:$A$91,dt!$A$2:$X$78,21,FALSE)</f>
        <v>442</v>
      </c>
      <c r="V72" s="6">
        <f>VLOOKUP($A$7:$A$91,dt!$A$2:$X$78,22,FALSE)</f>
        <v>22</v>
      </c>
      <c r="W72" s="6">
        <f>VLOOKUP($A$7:$A$91,dt!$A$2:$X$78,23,FALSE)</f>
        <v>3</v>
      </c>
      <c r="X72" s="6">
        <f>VLOOKUP($A$7:$A$91,dt!$A$2:$X$78,24,FALSE)</f>
        <v>1</v>
      </c>
    </row>
    <row r="73" spans="1:24" ht="18.75">
      <c r="A73" s="5" t="s">
        <v>70</v>
      </c>
      <c r="B73" s="6">
        <f>VLOOKUP($A$7:$A$91,dt!$A$2:$R$78,2,FALSE)</f>
        <v>2060</v>
      </c>
      <c r="C73" s="6">
        <f>VLOOKUP($A$7:$A$91,dt!$A$2:$R$78,3,FALSE)</f>
        <v>1268</v>
      </c>
      <c r="D73" s="6">
        <f>VLOOKUP($A$7:$A$91,dt!$A$2:$R$78,4,FALSE)</f>
        <v>116</v>
      </c>
      <c r="E73" s="6">
        <f>VLOOKUP($A$7:$A$91,dt!$A$2:$R$78,5,FALSE)</f>
        <v>0</v>
      </c>
      <c r="F73" s="6">
        <f>VLOOKUP($A$7:$A$91,dt!$A$2:$R$78,6,FALSE)</f>
        <v>0</v>
      </c>
      <c r="G73" s="6">
        <f>VLOOKUP($A$7:$A$91,dt!$A$2:$R$78,7,FALSE)</f>
        <v>14</v>
      </c>
      <c r="H73" s="6">
        <f>VLOOKUP($A$7:$A$91,dt!$A$2:$R$78,8,FALSE)</f>
        <v>5</v>
      </c>
      <c r="I73" s="6">
        <f>VLOOKUP($A$7:$A$91,dt!$A$2:$R$78,9,FALSE)</f>
        <v>566</v>
      </c>
      <c r="J73" s="6">
        <f>VLOOKUP($A$7:$A$91,dt!$A$2:$R$78,10,FALSE)</f>
        <v>3</v>
      </c>
      <c r="K73" s="6">
        <f>VLOOKUP($A$7:$A$91,dt!$A$2:$R$78,11,FALSE)</f>
        <v>31687</v>
      </c>
      <c r="L73" s="6">
        <f>VLOOKUP($A$7:$A$91,dt!$A$2:$R$78,12,FALSE)</f>
        <v>1548</v>
      </c>
      <c r="M73" s="6">
        <f>VLOOKUP($A$7:$A$91,dt!$A$2:$R$78,13,FALSE)</f>
        <v>191</v>
      </c>
      <c r="N73" s="6">
        <f>VLOOKUP($A$7:$A$91,dt!$A$2:$R$78,14,FALSE)</f>
        <v>21</v>
      </c>
      <c r="O73" s="6">
        <f>VLOOKUP($A$7:$A$91,dt!$A$2:$R$78,15,FALSE)</f>
        <v>40769</v>
      </c>
      <c r="P73" s="6">
        <f>VLOOKUP($A$7:$A$91,dt!$A$2:$R$78,16,FALSE)</f>
        <v>363</v>
      </c>
      <c r="Q73" s="6">
        <f>VLOOKUP($A$7:$A$91,dt!$A$2:$R$78,17,FALSE)</f>
        <v>169</v>
      </c>
      <c r="R73" s="6">
        <f>VLOOKUP($A$7:$A$91,dt!$A$2:$R$78,18,FALSE)</f>
        <v>17</v>
      </c>
      <c r="S73" s="6">
        <f>VLOOKUP($A$7:$A$91,dt!$A$2:$X$78,19,FALSE)</f>
        <v>3995</v>
      </c>
      <c r="T73" s="6">
        <f>VLOOKUP($A$7:$A$91,dt!$A$2:$X$78,20,FALSE)</f>
        <v>192</v>
      </c>
      <c r="U73" s="6">
        <f>VLOOKUP($A$7:$A$91,dt!$A$2:$X$78,21,FALSE)</f>
        <v>252</v>
      </c>
      <c r="V73" s="6">
        <f>VLOOKUP($A$7:$A$91,dt!$A$2:$X$78,22,FALSE)</f>
        <v>13</v>
      </c>
      <c r="W73" s="6">
        <f>VLOOKUP($A$7:$A$91,dt!$A$2:$X$78,23,FALSE)</f>
        <v>24</v>
      </c>
      <c r="X73" s="6">
        <f>VLOOKUP($A$7:$A$91,dt!$A$2:$X$78,24,FALSE)</f>
        <v>2</v>
      </c>
    </row>
    <row r="74" spans="1:24" ht="18.75">
      <c r="A74" s="5" t="s">
        <v>71</v>
      </c>
      <c r="B74" s="6">
        <f>VLOOKUP($A$7:$A$91,dt!$A$2:$R$78,2,FALSE)</f>
        <v>19912</v>
      </c>
      <c r="C74" s="6">
        <f>VLOOKUP($A$7:$A$91,dt!$A$2:$R$78,3,FALSE)</f>
        <v>253343</v>
      </c>
      <c r="D74" s="6">
        <f>VLOOKUP($A$7:$A$91,dt!$A$2:$R$78,4,FALSE)</f>
        <v>14225</v>
      </c>
      <c r="E74" s="6">
        <f>VLOOKUP($A$7:$A$91,dt!$A$2:$R$78,5,FALSE)</f>
        <v>13914</v>
      </c>
      <c r="F74" s="6">
        <f>VLOOKUP($A$7:$A$91,dt!$A$2:$R$78,6,FALSE)</f>
        <v>371</v>
      </c>
      <c r="G74" s="6">
        <f>VLOOKUP($A$7:$A$91,dt!$A$2:$R$78,7,FALSE)</f>
        <v>1069</v>
      </c>
      <c r="H74" s="6">
        <f>VLOOKUP($A$7:$A$91,dt!$A$2:$R$78,8,FALSE)</f>
        <v>132</v>
      </c>
      <c r="I74" s="6">
        <f>VLOOKUP($A$7:$A$91,dt!$A$2:$R$78,9,FALSE)</f>
        <v>107624</v>
      </c>
      <c r="J74" s="6">
        <f>VLOOKUP($A$7:$A$91,dt!$A$2:$R$78,10,FALSE)</f>
        <v>1150</v>
      </c>
      <c r="K74" s="6">
        <f>VLOOKUP($A$7:$A$91,dt!$A$2:$R$78,11,FALSE)</f>
        <v>419477</v>
      </c>
      <c r="L74" s="6">
        <f>VLOOKUP($A$7:$A$91,dt!$A$2:$R$78,12,FALSE)</f>
        <v>10220</v>
      </c>
      <c r="M74" s="6">
        <f>VLOOKUP($A$7:$A$91,dt!$A$2:$R$78,13,FALSE)</f>
        <v>1860517</v>
      </c>
      <c r="N74" s="6">
        <f>VLOOKUP($A$7:$A$91,dt!$A$2:$R$78,14,FALSE)</f>
        <v>111</v>
      </c>
      <c r="O74" s="6">
        <f>VLOOKUP($A$7:$A$91,dt!$A$2:$R$78,15,FALSE)</f>
        <v>262150</v>
      </c>
      <c r="P74" s="6">
        <f>VLOOKUP($A$7:$A$91,dt!$A$2:$R$78,16,FALSE)</f>
        <v>628</v>
      </c>
      <c r="Q74" s="6">
        <f>VLOOKUP($A$7:$A$91,dt!$A$2:$R$78,17,FALSE)</f>
        <v>69349</v>
      </c>
      <c r="R74" s="6">
        <f>VLOOKUP($A$7:$A$91,dt!$A$2:$R$78,18,FALSE)</f>
        <v>162</v>
      </c>
      <c r="S74" s="6">
        <f>VLOOKUP($A$7:$A$91,dt!$A$2:$X$78,19,FALSE)</f>
        <v>446063</v>
      </c>
      <c r="T74" s="6">
        <f>VLOOKUP($A$7:$A$91,dt!$A$2:$X$78,20,FALSE)</f>
        <v>579</v>
      </c>
      <c r="U74" s="6">
        <f>VLOOKUP($A$7:$A$91,dt!$A$2:$X$78,21,FALSE)</f>
        <v>36492</v>
      </c>
      <c r="V74" s="6">
        <f>VLOOKUP($A$7:$A$91,dt!$A$2:$X$78,22,FALSE)</f>
        <v>833</v>
      </c>
      <c r="W74" s="6">
        <f>VLOOKUP($A$7:$A$91,dt!$A$2:$X$78,23,FALSE)</f>
        <v>1273</v>
      </c>
      <c r="X74" s="6">
        <f>VLOOKUP($A$7:$A$91,dt!$A$2:$X$78,24,FALSE)</f>
        <v>37</v>
      </c>
    </row>
    <row r="75" spans="1:24" ht="18.75">
      <c r="A75" s="5" t="s">
        <v>72</v>
      </c>
      <c r="B75" s="6">
        <f>VLOOKUP($A$7:$A$91,dt!$A$2:$R$78,2,FALSE)</f>
        <v>24915</v>
      </c>
      <c r="C75" s="6">
        <f>VLOOKUP($A$7:$A$91,dt!$A$2:$R$78,3,FALSE)</f>
        <v>176847</v>
      </c>
      <c r="D75" s="6">
        <f>VLOOKUP($A$7:$A$91,dt!$A$2:$R$78,4,FALSE)</f>
        <v>15400</v>
      </c>
      <c r="E75" s="6">
        <f>VLOOKUP($A$7:$A$91,dt!$A$2:$R$78,5,FALSE)</f>
        <v>35611</v>
      </c>
      <c r="F75" s="6">
        <f>VLOOKUP($A$7:$A$91,dt!$A$2:$R$78,6,FALSE)</f>
        <v>918</v>
      </c>
      <c r="G75" s="6">
        <f>VLOOKUP($A$7:$A$91,dt!$A$2:$R$78,7,FALSE)</f>
        <v>597</v>
      </c>
      <c r="H75" s="6">
        <f>VLOOKUP($A$7:$A$91,dt!$A$2:$R$78,8,FALSE)</f>
        <v>127</v>
      </c>
      <c r="I75" s="6">
        <f>VLOOKUP($A$7:$A$91,dt!$A$2:$R$78,9,FALSE)</f>
        <v>114355</v>
      </c>
      <c r="J75" s="6">
        <f>VLOOKUP($A$7:$A$91,dt!$A$2:$R$78,10,FALSE)</f>
        <v>1589</v>
      </c>
      <c r="K75" s="6">
        <f>VLOOKUP($A$7:$A$91,dt!$A$2:$R$78,11,FALSE)</f>
        <v>505466</v>
      </c>
      <c r="L75" s="6">
        <f>VLOOKUP($A$7:$A$91,dt!$A$2:$R$78,12,FALSE)</f>
        <v>14014</v>
      </c>
      <c r="M75" s="6">
        <f>VLOOKUP($A$7:$A$91,dt!$A$2:$R$78,13,FALSE)</f>
        <v>1460163</v>
      </c>
      <c r="N75" s="6">
        <f>VLOOKUP($A$7:$A$91,dt!$A$2:$R$78,14,FALSE)</f>
        <v>156</v>
      </c>
      <c r="O75" s="6">
        <f>VLOOKUP($A$7:$A$91,dt!$A$2:$R$78,15,FALSE)</f>
        <v>145093</v>
      </c>
      <c r="P75" s="6">
        <f>VLOOKUP($A$7:$A$91,dt!$A$2:$R$78,16,FALSE)</f>
        <v>960</v>
      </c>
      <c r="Q75" s="6">
        <f>VLOOKUP($A$7:$A$91,dt!$A$2:$R$78,17,FALSE)</f>
        <v>3612</v>
      </c>
      <c r="R75" s="6">
        <f>VLOOKUP($A$7:$A$91,dt!$A$2:$R$78,18,FALSE)</f>
        <v>103</v>
      </c>
      <c r="S75" s="6">
        <f>VLOOKUP($A$7:$A$91,dt!$A$2:$X$78,19,FALSE)</f>
        <v>52364</v>
      </c>
      <c r="T75" s="6">
        <f>VLOOKUP($A$7:$A$91,dt!$A$2:$X$78,20,FALSE)</f>
        <v>406</v>
      </c>
      <c r="U75" s="6">
        <f>VLOOKUP($A$7:$A$91,dt!$A$2:$X$78,21,FALSE)</f>
        <v>46156</v>
      </c>
      <c r="V75" s="6">
        <f>VLOOKUP($A$7:$A$91,dt!$A$2:$X$78,22,FALSE)</f>
        <v>1146</v>
      </c>
      <c r="W75" s="6">
        <f>VLOOKUP($A$7:$A$91,dt!$A$2:$X$78,23,FALSE)</f>
        <v>1218</v>
      </c>
      <c r="X75" s="6">
        <f>VLOOKUP($A$7:$A$91,dt!$A$2:$X$78,24,FALSE)</f>
        <v>36</v>
      </c>
    </row>
    <row r="76" spans="1:24" ht="18.75">
      <c r="A76" s="9" t="s">
        <v>8</v>
      </c>
      <c r="B76" s="8">
        <f>SUM(B77:B85)</f>
        <v>309001</v>
      </c>
      <c r="C76" s="8">
        <f t="shared" ref="C76:X76" si="32">SUM(C77:C85)</f>
        <v>708391</v>
      </c>
      <c r="D76" s="8">
        <f t="shared" si="32"/>
        <v>123152</v>
      </c>
      <c r="E76" s="8">
        <f t="shared" si="32"/>
        <v>5932</v>
      </c>
      <c r="F76" s="8">
        <f t="shared" si="32"/>
        <v>198</v>
      </c>
      <c r="G76" s="8">
        <f t="shared" si="32"/>
        <v>16871</v>
      </c>
      <c r="H76" s="8">
        <f t="shared" si="32"/>
        <v>1879</v>
      </c>
      <c r="I76" s="8">
        <f t="shared" si="32"/>
        <v>1356703</v>
      </c>
      <c r="J76" s="8">
        <f t="shared" si="32"/>
        <v>14956</v>
      </c>
      <c r="K76" s="8">
        <f t="shared" ref="K76:L76" si="33">SUM(K77:K85)</f>
        <v>9433045</v>
      </c>
      <c r="L76" s="8">
        <f t="shared" si="33"/>
        <v>242267</v>
      </c>
      <c r="M76" s="8">
        <f t="shared" ref="M76:N76" si="34">SUM(M77:M85)</f>
        <v>15699920</v>
      </c>
      <c r="N76" s="8">
        <f t="shared" si="34"/>
        <v>3000</v>
      </c>
      <c r="O76" s="8">
        <f t="shared" si="32"/>
        <v>5287224</v>
      </c>
      <c r="P76" s="8">
        <f t="shared" si="32"/>
        <v>14512</v>
      </c>
      <c r="Q76" s="8">
        <f t="shared" si="32"/>
        <v>158945</v>
      </c>
      <c r="R76" s="8">
        <f t="shared" si="32"/>
        <v>2559</v>
      </c>
      <c r="S76" s="8">
        <f t="shared" ref="S76:T76" si="35">SUM(S77:S85)</f>
        <v>1094161</v>
      </c>
      <c r="T76" s="8">
        <f t="shared" si="35"/>
        <v>8831</v>
      </c>
      <c r="U76" s="8">
        <f t="shared" si="32"/>
        <v>183187</v>
      </c>
      <c r="V76" s="8">
        <f t="shared" si="32"/>
        <v>9652</v>
      </c>
      <c r="W76" s="8">
        <f t="shared" si="32"/>
        <v>2799</v>
      </c>
      <c r="X76" s="8">
        <f t="shared" si="32"/>
        <v>218</v>
      </c>
    </row>
    <row r="77" spans="1:24" ht="18.75">
      <c r="A77" s="5" t="s">
        <v>73</v>
      </c>
      <c r="B77" s="6">
        <f>VLOOKUP($A$7:$A$91,dt!$A$2:$R$78,2,FALSE)</f>
        <v>99698</v>
      </c>
      <c r="C77" s="6">
        <f>VLOOKUP($A$7:$A$91,dt!$A$2:$R$78,3,FALSE)</f>
        <v>223994</v>
      </c>
      <c r="D77" s="6">
        <f>VLOOKUP($A$7:$A$91,dt!$A$2:$R$78,4,FALSE)</f>
        <v>41979</v>
      </c>
      <c r="E77" s="6">
        <f>VLOOKUP($A$7:$A$91,dt!$A$2:$R$78,5,FALSE)</f>
        <v>148</v>
      </c>
      <c r="F77" s="6">
        <f>VLOOKUP($A$7:$A$91,dt!$A$2:$R$78,6,FALSE)</f>
        <v>12</v>
      </c>
      <c r="G77" s="6">
        <f>VLOOKUP($A$7:$A$91,dt!$A$2:$R$78,7,FALSE)</f>
        <v>2464</v>
      </c>
      <c r="H77" s="6">
        <f>VLOOKUP($A$7:$A$91,dt!$A$2:$R$78,8,FALSE)</f>
        <v>235</v>
      </c>
      <c r="I77" s="6">
        <f>VLOOKUP($A$7:$A$91,dt!$A$2:$R$78,9,FALSE)</f>
        <v>363219</v>
      </c>
      <c r="J77" s="6">
        <f>VLOOKUP($A$7:$A$91,dt!$A$2:$R$78,10,FALSE)</f>
        <v>5495</v>
      </c>
      <c r="K77" s="6">
        <f>VLOOKUP($A$7:$A$91,dt!$A$2:$R$78,11,FALSE)</f>
        <v>2770136</v>
      </c>
      <c r="L77" s="6">
        <f>VLOOKUP($A$7:$A$91,dt!$A$2:$R$78,12,FALSE)</f>
        <v>73604</v>
      </c>
      <c r="M77" s="6">
        <f>VLOOKUP($A$7:$A$91,dt!$A$2:$R$78,13,FALSE)</f>
        <v>2703258</v>
      </c>
      <c r="N77" s="6">
        <f>VLOOKUP($A$7:$A$91,dt!$A$2:$R$78,14,FALSE)</f>
        <v>817</v>
      </c>
      <c r="O77" s="6">
        <f>VLOOKUP($A$7:$A$91,dt!$A$2:$R$78,15,FALSE)</f>
        <v>876887</v>
      </c>
      <c r="P77" s="6">
        <f>VLOOKUP($A$7:$A$91,dt!$A$2:$R$78,16,FALSE)</f>
        <v>5824</v>
      </c>
      <c r="Q77" s="6">
        <f>VLOOKUP($A$7:$A$91,dt!$A$2:$R$78,17,FALSE)</f>
        <v>22585</v>
      </c>
      <c r="R77" s="6">
        <f>VLOOKUP($A$7:$A$91,dt!$A$2:$R$78,18,FALSE)</f>
        <v>489</v>
      </c>
      <c r="S77" s="6">
        <f>VLOOKUP($A$7:$A$91,dt!$A$2:$X$78,19,FALSE)</f>
        <v>375080</v>
      </c>
      <c r="T77" s="6">
        <f>VLOOKUP($A$7:$A$91,dt!$A$2:$X$78,20,FALSE)</f>
        <v>3486</v>
      </c>
      <c r="U77" s="6">
        <f>VLOOKUP($A$7:$A$91,dt!$A$2:$X$78,21,FALSE)</f>
        <v>51503</v>
      </c>
      <c r="V77" s="6">
        <f>VLOOKUP($A$7:$A$91,dt!$A$2:$X$78,22,FALSE)</f>
        <v>2421</v>
      </c>
      <c r="W77" s="6">
        <f>VLOOKUP($A$7:$A$91,dt!$A$2:$X$78,23,FALSE)</f>
        <v>795</v>
      </c>
      <c r="X77" s="6">
        <f>VLOOKUP($A$7:$A$91,dt!$A$2:$X$78,24,FALSE)</f>
        <v>57</v>
      </c>
    </row>
    <row r="78" spans="1:24" ht="18.75">
      <c r="A78" s="5" t="s">
        <v>74</v>
      </c>
      <c r="B78" s="6">
        <f>VLOOKUP($A$7:$A$91,dt!$A$2:$R$78,2,FALSE)</f>
        <v>16990</v>
      </c>
      <c r="C78" s="6">
        <f>VLOOKUP($A$7:$A$91,dt!$A$2:$R$78,3,FALSE)</f>
        <v>65784</v>
      </c>
      <c r="D78" s="6">
        <f>VLOOKUP($A$7:$A$91,dt!$A$2:$R$78,4,FALSE)</f>
        <v>9775</v>
      </c>
      <c r="E78" s="6">
        <f>VLOOKUP($A$7:$A$91,dt!$A$2:$R$78,5,FALSE)</f>
        <v>0</v>
      </c>
      <c r="F78" s="6">
        <f>VLOOKUP($A$7:$A$91,dt!$A$2:$R$78,6,FALSE)</f>
        <v>0</v>
      </c>
      <c r="G78" s="6">
        <f>VLOOKUP($A$7:$A$91,dt!$A$2:$R$78,7,FALSE)</f>
        <v>757</v>
      </c>
      <c r="H78" s="6">
        <f>VLOOKUP($A$7:$A$91,dt!$A$2:$R$78,8,FALSE)</f>
        <v>138</v>
      </c>
      <c r="I78" s="6">
        <f>VLOOKUP($A$7:$A$91,dt!$A$2:$R$78,9,FALSE)</f>
        <v>104044</v>
      </c>
      <c r="J78" s="6">
        <f>VLOOKUP($A$7:$A$91,dt!$A$2:$R$78,10,FALSE)</f>
        <v>674</v>
      </c>
      <c r="K78" s="6">
        <f>VLOOKUP($A$7:$A$91,dt!$A$2:$R$78,11,FALSE)</f>
        <v>527611</v>
      </c>
      <c r="L78" s="6">
        <f>VLOOKUP($A$7:$A$91,dt!$A$2:$R$78,12,FALSE)</f>
        <v>11712</v>
      </c>
      <c r="M78" s="6">
        <f>VLOOKUP($A$7:$A$91,dt!$A$2:$R$78,13,FALSE)</f>
        <v>2073117</v>
      </c>
      <c r="N78" s="6">
        <f>VLOOKUP($A$7:$A$91,dt!$A$2:$R$78,14,FALSE)</f>
        <v>320</v>
      </c>
      <c r="O78" s="6">
        <f>VLOOKUP($A$7:$A$91,dt!$A$2:$R$78,15,FALSE)</f>
        <v>147512</v>
      </c>
      <c r="P78" s="6">
        <f>VLOOKUP($A$7:$A$91,dt!$A$2:$R$78,16,FALSE)</f>
        <v>417</v>
      </c>
      <c r="Q78" s="6">
        <f>VLOOKUP($A$7:$A$91,dt!$A$2:$R$78,17,FALSE)</f>
        <v>3573</v>
      </c>
      <c r="R78" s="6">
        <f>VLOOKUP($A$7:$A$91,dt!$A$2:$R$78,18,FALSE)</f>
        <v>145</v>
      </c>
      <c r="S78" s="6">
        <f>VLOOKUP($A$7:$A$91,dt!$A$2:$X$78,19,FALSE)</f>
        <v>11887</v>
      </c>
      <c r="T78" s="6">
        <f>VLOOKUP($A$7:$A$91,dt!$A$2:$X$78,20,FALSE)</f>
        <v>281</v>
      </c>
      <c r="U78" s="6">
        <f>VLOOKUP($A$7:$A$91,dt!$A$2:$X$78,21,FALSE)</f>
        <v>36160</v>
      </c>
      <c r="V78" s="6">
        <f>VLOOKUP($A$7:$A$91,dt!$A$2:$X$78,22,FALSE)</f>
        <v>1767</v>
      </c>
      <c r="W78" s="6">
        <f>VLOOKUP($A$7:$A$91,dt!$A$2:$X$78,23,FALSE)</f>
        <v>473</v>
      </c>
      <c r="X78" s="6">
        <f>VLOOKUP($A$7:$A$91,dt!$A$2:$X$78,24,FALSE)</f>
        <v>26</v>
      </c>
    </row>
    <row r="79" spans="1:24" ht="18.75">
      <c r="A79" s="5" t="s">
        <v>75</v>
      </c>
      <c r="B79" s="6">
        <f>VLOOKUP($A$7:$A$91,dt!$A$2:$R$78,2,FALSE)</f>
        <v>10367</v>
      </c>
      <c r="C79" s="6">
        <f>VLOOKUP($A$7:$A$91,dt!$A$2:$R$78,3,FALSE)</f>
        <v>11081</v>
      </c>
      <c r="D79" s="6">
        <f>VLOOKUP($A$7:$A$91,dt!$A$2:$R$78,4,FALSE)</f>
        <v>1418</v>
      </c>
      <c r="E79" s="6">
        <f>VLOOKUP($A$7:$A$91,dt!$A$2:$R$78,5,FALSE)</f>
        <v>0</v>
      </c>
      <c r="F79" s="6">
        <f>VLOOKUP($A$7:$A$91,dt!$A$2:$R$78,6,FALSE)</f>
        <v>0</v>
      </c>
      <c r="G79" s="6">
        <f>VLOOKUP($A$7:$A$91,dt!$A$2:$R$78,7,FALSE)</f>
        <v>2403</v>
      </c>
      <c r="H79" s="6">
        <f>VLOOKUP($A$7:$A$91,dt!$A$2:$R$78,8,FALSE)</f>
        <v>240</v>
      </c>
      <c r="I79" s="6">
        <f>VLOOKUP($A$7:$A$91,dt!$A$2:$R$78,9,FALSE)</f>
        <v>40096</v>
      </c>
      <c r="J79" s="6">
        <f>VLOOKUP($A$7:$A$91,dt!$A$2:$R$78,10,FALSE)</f>
        <v>260</v>
      </c>
      <c r="K79" s="6">
        <f>VLOOKUP($A$7:$A$91,dt!$A$2:$R$78,11,FALSE)</f>
        <v>319144</v>
      </c>
      <c r="L79" s="6">
        <f>VLOOKUP($A$7:$A$91,dt!$A$2:$R$78,12,FALSE)</f>
        <v>8911</v>
      </c>
      <c r="M79" s="6">
        <f>VLOOKUP($A$7:$A$91,dt!$A$2:$R$78,13,FALSE)</f>
        <v>463622</v>
      </c>
      <c r="N79" s="6">
        <f>VLOOKUP($A$7:$A$91,dt!$A$2:$R$78,14,FALSE)</f>
        <v>104</v>
      </c>
      <c r="O79" s="6">
        <f>VLOOKUP($A$7:$A$91,dt!$A$2:$R$78,15,FALSE)</f>
        <v>1096470</v>
      </c>
      <c r="P79" s="6">
        <f>VLOOKUP($A$7:$A$91,dt!$A$2:$R$78,16,FALSE)</f>
        <v>506</v>
      </c>
      <c r="Q79" s="6">
        <f>VLOOKUP($A$7:$A$91,dt!$A$2:$R$78,17,FALSE)</f>
        <v>2637</v>
      </c>
      <c r="R79" s="6">
        <f>VLOOKUP($A$7:$A$91,dt!$A$2:$R$78,18,FALSE)</f>
        <v>86</v>
      </c>
      <c r="S79" s="6">
        <f>VLOOKUP($A$7:$A$91,dt!$A$2:$X$78,19,FALSE)</f>
        <v>12525</v>
      </c>
      <c r="T79" s="6">
        <f>VLOOKUP($A$7:$A$91,dt!$A$2:$X$78,20,FALSE)</f>
        <v>213</v>
      </c>
      <c r="U79" s="6">
        <f>VLOOKUP($A$7:$A$91,dt!$A$2:$X$78,21,FALSE)</f>
        <v>14034</v>
      </c>
      <c r="V79" s="6">
        <f>VLOOKUP($A$7:$A$91,dt!$A$2:$X$78,22,FALSE)</f>
        <v>661</v>
      </c>
      <c r="W79" s="6">
        <f>VLOOKUP($A$7:$A$91,dt!$A$2:$X$78,23,FALSE)</f>
        <v>174</v>
      </c>
      <c r="X79" s="6">
        <f>VLOOKUP($A$7:$A$91,dt!$A$2:$X$78,24,FALSE)</f>
        <v>17</v>
      </c>
    </row>
    <row r="80" spans="1:24" ht="18.75">
      <c r="A80" s="5" t="s">
        <v>76</v>
      </c>
      <c r="B80" s="6">
        <f>VLOOKUP($A$7:$A$91,dt!$A$2:$R$78,2,FALSE)</f>
        <v>3110</v>
      </c>
      <c r="C80" s="6">
        <f>VLOOKUP($A$7:$A$91,dt!$A$2:$R$78,3,FALSE)</f>
        <v>2438</v>
      </c>
      <c r="D80" s="6">
        <f>VLOOKUP($A$7:$A$91,dt!$A$2:$R$78,4,FALSE)</f>
        <v>301</v>
      </c>
      <c r="E80" s="6">
        <f>VLOOKUP($A$7:$A$91,dt!$A$2:$R$78,5,FALSE)</f>
        <v>0</v>
      </c>
      <c r="F80" s="6">
        <f>VLOOKUP($A$7:$A$91,dt!$A$2:$R$78,6,FALSE)</f>
        <v>0</v>
      </c>
      <c r="G80" s="6">
        <f>VLOOKUP($A$7:$A$91,dt!$A$2:$R$78,7,FALSE)</f>
        <v>663</v>
      </c>
      <c r="H80" s="6">
        <f>VLOOKUP($A$7:$A$91,dt!$A$2:$R$78,8,FALSE)</f>
        <v>93</v>
      </c>
      <c r="I80" s="6">
        <f>VLOOKUP($A$7:$A$91,dt!$A$2:$R$78,9,FALSE)</f>
        <v>1053</v>
      </c>
      <c r="J80" s="6">
        <f>VLOOKUP($A$7:$A$91,dt!$A$2:$R$78,10,FALSE)</f>
        <v>16</v>
      </c>
      <c r="K80" s="6">
        <f>VLOOKUP($A$7:$A$91,dt!$A$2:$R$78,11,FALSE)</f>
        <v>87746</v>
      </c>
      <c r="L80" s="6">
        <f>VLOOKUP($A$7:$A$91,dt!$A$2:$R$78,12,FALSE)</f>
        <v>2592</v>
      </c>
      <c r="M80" s="6">
        <f>VLOOKUP($A$7:$A$91,dt!$A$2:$R$78,13,FALSE)</f>
        <v>45068</v>
      </c>
      <c r="N80" s="6">
        <f>VLOOKUP($A$7:$A$91,dt!$A$2:$R$78,14,FALSE)</f>
        <v>6</v>
      </c>
      <c r="O80" s="6">
        <f>VLOOKUP($A$7:$A$91,dt!$A$2:$R$78,15,FALSE)</f>
        <v>150287</v>
      </c>
      <c r="P80" s="6">
        <f>VLOOKUP($A$7:$A$91,dt!$A$2:$R$78,16,FALSE)</f>
        <v>74</v>
      </c>
      <c r="Q80" s="6">
        <f>VLOOKUP($A$7:$A$91,dt!$A$2:$R$78,17,FALSE)</f>
        <v>7721</v>
      </c>
      <c r="R80" s="6">
        <f>VLOOKUP($A$7:$A$91,dt!$A$2:$R$78,18,FALSE)</f>
        <v>8</v>
      </c>
      <c r="S80" s="6">
        <f>VLOOKUP($A$7:$A$91,dt!$A$2:$X$78,19,FALSE)</f>
        <v>4991</v>
      </c>
      <c r="T80" s="6">
        <f>VLOOKUP($A$7:$A$91,dt!$A$2:$X$78,20,FALSE)</f>
        <v>32</v>
      </c>
      <c r="U80" s="6">
        <f>VLOOKUP($A$7:$A$91,dt!$A$2:$X$78,21,FALSE)</f>
        <v>2509</v>
      </c>
      <c r="V80" s="6">
        <f>VLOOKUP($A$7:$A$91,dt!$A$2:$X$78,22,FALSE)</f>
        <v>93</v>
      </c>
      <c r="W80" s="6">
        <f>VLOOKUP($A$7:$A$91,dt!$A$2:$X$78,23,FALSE)</f>
        <v>73</v>
      </c>
      <c r="X80" s="6">
        <f>VLOOKUP($A$7:$A$91,dt!$A$2:$X$78,24,FALSE)</f>
        <v>5</v>
      </c>
    </row>
    <row r="81" spans="1:24" ht="18.75">
      <c r="A81" s="5" t="s">
        <v>77</v>
      </c>
      <c r="B81" s="6">
        <f>VLOOKUP($A$7:$A$91,dt!$A$2:$R$78,2,FALSE)</f>
        <v>55765</v>
      </c>
      <c r="C81" s="6">
        <f>VLOOKUP($A$7:$A$91,dt!$A$2:$R$78,3,FALSE)</f>
        <v>85500</v>
      </c>
      <c r="D81" s="6">
        <f>VLOOKUP($A$7:$A$91,dt!$A$2:$R$78,4,FALSE)</f>
        <v>14610</v>
      </c>
      <c r="E81" s="6">
        <f>VLOOKUP($A$7:$A$91,dt!$A$2:$R$78,5,FALSE)</f>
        <v>0</v>
      </c>
      <c r="F81" s="6">
        <f>VLOOKUP($A$7:$A$91,dt!$A$2:$R$78,6,FALSE)</f>
        <v>0</v>
      </c>
      <c r="G81" s="6">
        <f>VLOOKUP($A$7:$A$91,dt!$A$2:$R$78,7,FALSE)</f>
        <v>3612</v>
      </c>
      <c r="H81" s="6">
        <f>VLOOKUP($A$7:$A$91,dt!$A$2:$R$78,8,FALSE)</f>
        <v>386</v>
      </c>
      <c r="I81" s="6">
        <f>VLOOKUP($A$7:$A$91,dt!$A$2:$R$78,9,FALSE)</f>
        <v>189109</v>
      </c>
      <c r="J81" s="6">
        <f>VLOOKUP($A$7:$A$91,dt!$A$2:$R$78,10,FALSE)</f>
        <v>1634</v>
      </c>
      <c r="K81" s="6">
        <f>VLOOKUP($A$7:$A$91,dt!$A$2:$R$78,11,FALSE)</f>
        <v>1810567</v>
      </c>
      <c r="L81" s="6">
        <f>VLOOKUP($A$7:$A$91,dt!$A$2:$R$78,12,FALSE)</f>
        <v>46755</v>
      </c>
      <c r="M81" s="6">
        <f>VLOOKUP($A$7:$A$91,dt!$A$2:$R$78,13,FALSE)</f>
        <v>1934581</v>
      </c>
      <c r="N81" s="6">
        <f>VLOOKUP($A$7:$A$91,dt!$A$2:$R$78,14,FALSE)</f>
        <v>425</v>
      </c>
      <c r="O81" s="6">
        <f>VLOOKUP($A$7:$A$91,dt!$A$2:$R$78,15,FALSE)</f>
        <v>377070</v>
      </c>
      <c r="P81" s="6">
        <f>VLOOKUP($A$7:$A$91,dt!$A$2:$R$78,16,FALSE)</f>
        <v>2348</v>
      </c>
      <c r="Q81" s="6">
        <f>VLOOKUP($A$7:$A$91,dt!$A$2:$R$78,17,FALSE)</f>
        <v>11194</v>
      </c>
      <c r="R81" s="6">
        <f>VLOOKUP($A$7:$A$91,dt!$A$2:$R$78,18,FALSE)</f>
        <v>190</v>
      </c>
      <c r="S81" s="6">
        <f>VLOOKUP($A$7:$A$91,dt!$A$2:$X$78,19,FALSE)</f>
        <v>280333</v>
      </c>
      <c r="T81" s="6">
        <f>VLOOKUP($A$7:$A$91,dt!$A$2:$X$78,20,FALSE)</f>
        <v>1975</v>
      </c>
      <c r="U81" s="6">
        <f>VLOOKUP($A$7:$A$91,dt!$A$2:$X$78,21,FALSE)</f>
        <v>18003</v>
      </c>
      <c r="V81" s="6">
        <f>VLOOKUP($A$7:$A$91,dt!$A$2:$X$78,22,FALSE)</f>
        <v>794</v>
      </c>
      <c r="W81" s="6">
        <f>VLOOKUP($A$7:$A$91,dt!$A$2:$X$78,23,FALSE)</f>
        <v>445</v>
      </c>
      <c r="X81" s="6">
        <f>VLOOKUP($A$7:$A$91,dt!$A$2:$X$78,24,FALSE)</f>
        <v>34</v>
      </c>
    </row>
    <row r="82" spans="1:24" ht="18.75">
      <c r="A82" s="5" t="s">
        <v>78</v>
      </c>
      <c r="B82" s="6">
        <f>VLOOKUP($A$7:$A$91,dt!$A$2:$R$78,2,FALSE)</f>
        <v>6809</v>
      </c>
      <c r="C82" s="6">
        <f>VLOOKUP($A$7:$A$91,dt!$A$2:$R$78,3,FALSE)</f>
        <v>9734</v>
      </c>
      <c r="D82" s="6">
        <f>VLOOKUP($A$7:$A$91,dt!$A$2:$R$78,4,FALSE)</f>
        <v>1145</v>
      </c>
      <c r="E82" s="6">
        <f>VLOOKUP($A$7:$A$91,dt!$A$2:$R$78,5,FALSE)</f>
        <v>0</v>
      </c>
      <c r="F82" s="6">
        <f>VLOOKUP($A$7:$A$91,dt!$A$2:$R$78,6,FALSE)</f>
        <v>0</v>
      </c>
      <c r="G82" s="6">
        <f>VLOOKUP($A$7:$A$91,dt!$A$2:$R$78,7,FALSE)</f>
        <v>1680</v>
      </c>
      <c r="H82" s="6">
        <f>VLOOKUP($A$7:$A$91,dt!$A$2:$R$78,8,FALSE)</f>
        <v>180</v>
      </c>
      <c r="I82" s="6">
        <f>VLOOKUP($A$7:$A$91,dt!$A$2:$R$78,9,FALSE)</f>
        <v>14525</v>
      </c>
      <c r="J82" s="6">
        <f>VLOOKUP($A$7:$A$91,dt!$A$2:$R$78,10,FALSE)</f>
        <v>155</v>
      </c>
      <c r="K82" s="6">
        <f>VLOOKUP($A$7:$A$91,dt!$A$2:$R$78,11,FALSE)</f>
        <v>164959</v>
      </c>
      <c r="L82" s="6">
        <f>VLOOKUP($A$7:$A$91,dt!$A$2:$R$78,12,FALSE)</f>
        <v>5848</v>
      </c>
      <c r="M82" s="6">
        <f>VLOOKUP($A$7:$A$91,dt!$A$2:$R$78,13,FALSE)</f>
        <v>30820</v>
      </c>
      <c r="N82" s="6">
        <f>VLOOKUP($A$7:$A$91,dt!$A$2:$R$78,14,FALSE)</f>
        <v>15</v>
      </c>
      <c r="O82" s="6">
        <f>VLOOKUP($A$7:$A$91,dt!$A$2:$R$78,15,FALSE)</f>
        <v>170436</v>
      </c>
      <c r="P82" s="6">
        <f>VLOOKUP($A$7:$A$91,dt!$A$2:$R$78,16,FALSE)</f>
        <v>615</v>
      </c>
      <c r="Q82" s="6">
        <f>VLOOKUP($A$7:$A$91,dt!$A$2:$R$78,17,FALSE)</f>
        <v>145</v>
      </c>
      <c r="R82" s="6">
        <f>VLOOKUP($A$7:$A$91,dt!$A$2:$R$78,18,FALSE)</f>
        <v>10</v>
      </c>
      <c r="S82" s="6">
        <f>VLOOKUP($A$7:$A$91,dt!$A$2:$X$78,19,FALSE)</f>
        <v>7850</v>
      </c>
      <c r="T82" s="6">
        <f>VLOOKUP($A$7:$A$91,dt!$A$2:$X$78,20,FALSE)</f>
        <v>87</v>
      </c>
      <c r="U82" s="6">
        <f>VLOOKUP($A$7:$A$91,dt!$A$2:$X$78,21,FALSE)</f>
        <v>7918</v>
      </c>
      <c r="V82" s="6">
        <f>VLOOKUP($A$7:$A$91,dt!$A$2:$X$78,22,FALSE)</f>
        <v>457</v>
      </c>
      <c r="W82" s="6">
        <f>VLOOKUP($A$7:$A$91,dt!$A$2:$X$78,23,FALSE)</f>
        <v>91</v>
      </c>
      <c r="X82" s="6">
        <f>VLOOKUP($A$7:$A$91,dt!$A$2:$X$78,24,FALSE)</f>
        <v>9</v>
      </c>
    </row>
    <row r="83" spans="1:24" ht="18.75">
      <c r="A83" s="5" t="s">
        <v>79</v>
      </c>
      <c r="B83" s="6">
        <f>VLOOKUP($A$7:$A$91,dt!$A$2:$R$78,2,FALSE)</f>
        <v>25427</v>
      </c>
      <c r="C83" s="6">
        <f>VLOOKUP($A$7:$A$91,dt!$A$2:$R$78,3,FALSE)</f>
        <v>48234</v>
      </c>
      <c r="D83" s="6">
        <f>VLOOKUP($A$7:$A$91,dt!$A$2:$R$78,4,FALSE)</f>
        <v>7405</v>
      </c>
      <c r="E83" s="6">
        <f>VLOOKUP($A$7:$A$91,dt!$A$2:$R$78,5,FALSE)</f>
        <v>1191</v>
      </c>
      <c r="F83" s="6">
        <f>VLOOKUP($A$7:$A$91,dt!$A$2:$R$78,6,FALSE)</f>
        <v>32</v>
      </c>
      <c r="G83" s="6">
        <f>VLOOKUP($A$7:$A$91,dt!$A$2:$R$78,7,FALSE)</f>
        <v>537</v>
      </c>
      <c r="H83" s="6">
        <f>VLOOKUP($A$7:$A$91,dt!$A$2:$R$78,8,FALSE)</f>
        <v>123</v>
      </c>
      <c r="I83" s="6">
        <f>VLOOKUP($A$7:$A$91,dt!$A$2:$R$78,9,FALSE)</f>
        <v>95003</v>
      </c>
      <c r="J83" s="6">
        <f>VLOOKUP($A$7:$A$91,dt!$A$2:$R$78,10,FALSE)</f>
        <v>1687</v>
      </c>
      <c r="K83" s="6">
        <f>VLOOKUP($A$7:$A$91,dt!$A$2:$R$78,11,FALSE)</f>
        <v>715805</v>
      </c>
      <c r="L83" s="6">
        <f>VLOOKUP($A$7:$A$91,dt!$A$2:$R$78,12,FALSE)</f>
        <v>21444</v>
      </c>
      <c r="M83" s="6">
        <f>VLOOKUP($A$7:$A$91,dt!$A$2:$R$78,13,FALSE)</f>
        <v>557197</v>
      </c>
      <c r="N83" s="6">
        <f>VLOOKUP($A$7:$A$91,dt!$A$2:$R$78,14,FALSE)</f>
        <v>147</v>
      </c>
      <c r="O83" s="6">
        <f>VLOOKUP($A$7:$A$91,dt!$A$2:$R$78,15,FALSE)</f>
        <v>459460</v>
      </c>
      <c r="P83" s="6">
        <f>VLOOKUP($A$7:$A$91,dt!$A$2:$R$78,16,FALSE)</f>
        <v>1199</v>
      </c>
      <c r="Q83" s="6">
        <f>VLOOKUP($A$7:$A$91,dt!$A$2:$R$78,17,FALSE)</f>
        <v>5152</v>
      </c>
      <c r="R83" s="6">
        <f>VLOOKUP($A$7:$A$91,dt!$A$2:$R$78,18,FALSE)</f>
        <v>122</v>
      </c>
      <c r="S83" s="6">
        <f>VLOOKUP($A$7:$A$91,dt!$A$2:$X$78,19,FALSE)</f>
        <v>47254</v>
      </c>
      <c r="T83" s="6">
        <f>VLOOKUP($A$7:$A$91,dt!$A$2:$X$78,20,FALSE)</f>
        <v>428</v>
      </c>
      <c r="U83" s="6">
        <f>VLOOKUP($A$7:$A$91,dt!$A$2:$X$78,21,FALSE)</f>
        <v>7598</v>
      </c>
      <c r="V83" s="6">
        <f>VLOOKUP($A$7:$A$91,dt!$A$2:$X$78,22,FALSE)</f>
        <v>311</v>
      </c>
      <c r="W83" s="6">
        <f>VLOOKUP($A$7:$A$91,dt!$A$2:$X$78,23,FALSE)</f>
        <v>146</v>
      </c>
      <c r="X83" s="6">
        <f>VLOOKUP($A$7:$A$91,dt!$A$2:$X$78,24,FALSE)</f>
        <v>12</v>
      </c>
    </row>
    <row r="84" spans="1:24" ht="18.75">
      <c r="A84" s="5" t="s">
        <v>80</v>
      </c>
      <c r="B84" s="6">
        <f>VLOOKUP($A$7:$A$91,dt!$A$2:$R$78,2,FALSE)</f>
        <v>30622</v>
      </c>
      <c r="C84" s="6">
        <f>VLOOKUP($A$7:$A$91,dt!$A$2:$R$78,3,FALSE)</f>
        <v>98104</v>
      </c>
      <c r="D84" s="6">
        <f>VLOOKUP($A$7:$A$91,dt!$A$2:$R$78,4,FALSE)</f>
        <v>15231</v>
      </c>
      <c r="E84" s="6">
        <f>VLOOKUP($A$7:$A$91,dt!$A$2:$R$78,5,FALSE)</f>
        <v>0</v>
      </c>
      <c r="F84" s="6">
        <f>VLOOKUP($A$7:$A$91,dt!$A$2:$R$78,6,FALSE)</f>
        <v>0</v>
      </c>
      <c r="G84" s="6">
        <f>VLOOKUP($A$7:$A$91,dt!$A$2:$R$78,7,FALSE)</f>
        <v>359</v>
      </c>
      <c r="H84" s="6">
        <f>VLOOKUP($A$7:$A$91,dt!$A$2:$R$78,8,FALSE)</f>
        <v>104</v>
      </c>
      <c r="I84" s="6">
        <f>VLOOKUP($A$7:$A$91,dt!$A$2:$R$78,9,FALSE)</f>
        <v>95390</v>
      </c>
      <c r="J84" s="6">
        <f>VLOOKUP($A$7:$A$91,dt!$A$2:$R$78,10,FALSE)</f>
        <v>959</v>
      </c>
      <c r="K84" s="6">
        <f>VLOOKUP($A$7:$A$91,dt!$A$2:$R$78,11,FALSE)</f>
        <v>820187</v>
      </c>
      <c r="L84" s="6">
        <f>VLOOKUP($A$7:$A$91,dt!$A$2:$R$78,12,FALSE)</f>
        <v>22964</v>
      </c>
      <c r="M84" s="6">
        <f>VLOOKUP($A$7:$A$91,dt!$A$2:$R$78,13,FALSE)</f>
        <v>1074446</v>
      </c>
      <c r="N84" s="6">
        <f>VLOOKUP($A$7:$A$91,dt!$A$2:$R$78,14,FALSE)</f>
        <v>222</v>
      </c>
      <c r="O84" s="6">
        <f>VLOOKUP($A$7:$A$91,dt!$A$2:$R$78,15,FALSE)</f>
        <v>642715</v>
      </c>
      <c r="P84" s="6">
        <f>VLOOKUP($A$7:$A$91,dt!$A$2:$R$78,16,FALSE)</f>
        <v>873</v>
      </c>
      <c r="Q84" s="6">
        <f>VLOOKUP($A$7:$A$91,dt!$A$2:$R$78,17,FALSE)</f>
        <v>6366</v>
      </c>
      <c r="R84" s="6">
        <f>VLOOKUP($A$7:$A$91,dt!$A$2:$R$78,18,FALSE)</f>
        <v>199</v>
      </c>
      <c r="S84" s="6">
        <f>VLOOKUP($A$7:$A$91,dt!$A$2:$X$78,19,FALSE)</f>
        <v>62607</v>
      </c>
      <c r="T84" s="6">
        <f>VLOOKUP($A$7:$A$91,dt!$A$2:$X$78,20,FALSE)</f>
        <v>468</v>
      </c>
      <c r="U84" s="6">
        <f>VLOOKUP($A$7:$A$91,dt!$A$2:$X$78,21,FALSE)</f>
        <v>18543</v>
      </c>
      <c r="V84" s="6">
        <f>VLOOKUP($A$7:$A$91,dt!$A$2:$X$78,22,FALSE)</f>
        <v>1353</v>
      </c>
      <c r="W84" s="6">
        <f>VLOOKUP($A$7:$A$91,dt!$A$2:$X$78,23,FALSE)</f>
        <v>123</v>
      </c>
      <c r="X84" s="6">
        <f>VLOOKUP($A$7:$A$91,dt!$A$2:$X$78,24,FALSE)</f>
        <v>22</v>
      </c>
    </row>
    <row r="85" spans="1:24" ht="18.75">
      <c r="A85" s="5" t="s">
        <v>81</v>
      </c>
      <c r="B85" s="6">
        <f>VLOOKUP($A$7:$A$91,dt!$A$2:$R$78,2,FALSE)</f>
        <v>60213</v>
      </c>
      <c r="C85" s="6">
        <f>VLOOKUP($A$7:$A$91,dt!$A$2:$R$78,3,FALSE)</f>
        <v>163522</v>
      </c>
      <c r="D85" s="6">
        <f>VLOOKUP($A$7:$A$91,dt!$A$2:$R$78,4,FALSE)</f>
        <v>31288</v>
      </c>
      <c r="E85" s="6">
        <f>VLOOKUP($A$7:$A$91,dt!$A$2:$R$78,5,FALSE)</f>
        <v>4593</v>
      </c>
      <c r="F85" s="6">
        <f>VLOOKUP($A$7:$A$91,dt!$A$2:$R$78,6,FALSE)</f>
        <v>154</v>
      </c>
      <c r="G85" s="6">
        <f>VLOOKUP($A$7:$A$91,dt!$A$2:$R$78,7,FALSE)</f>
        <v>4396</v>
      </c>
      <c r="H85" s="6">
        <f>VLOOKUP($A$7:$A$91,dt!$A$2:$R$78,8,FALSE)</f>
        <v>380</v>
      </c>
      <c r="I85" s="6">
        <f>VLOOKUP($A$7:$A$91,dt!$A$2:$R$78,9,FALSE)</f>
        <v>454264</v>
      </c>
      <c r="J85" s="6">
        <f>VLOOKUP($A$7:$A$91,dt!$A$2:$R$78,10,FALSE)</f>
        <v>4076</v>
      </c>
      <c r="K85" s="6">
        <f>VLOOKUP($A$7:$A$91,dt!$A$2:$R$78,11,FALSE)</f>
        <v>2216890</v>
      </c>
      <c r="L85" s="6">
        <f>VLOOKUP($A$7:$A$91,dt!$A$2:$R$78,12,FALSE)</f>
        <v>48437</v>
      </c>
      <c r="M85" s="6">
        <f>VLOOKUP($A$7:$A$91,dt!$A$2:$R$78,13,FALSE)</f>
        <v>6817811</v>
      </c>
      <c r="N85" s="6">
        <f>VLOOKUP($A$7:$A$91,dt!$A$2:$R$78,14,FALSE)</f>
        <v>944</v>
      </c>
      <c r="O85" s="6">
        <f>VLOOKUP($A$7:$A$91,dt!$A$2:$R$78,15,FALSE)</f>
        <v>1366387</v>
      </c>
      <c r="P85" s="6">
        <f>VLOOKUP($A$7:$A$91,dt!$A$2:$R$78,16,FALSE)</f>
        <v>2656</v>
      </c>
      <c r="Q85" s="6">
        <f>VLOOKUP($A$7:$A$91,dt!$A$2:$R$78,17,FALSE)</f>
        <v>99572</v>
      </c>
      <c r="R85" s="6">
        <f>VLOOKUP($A$7:$A$91,dt!$A$2:$R$78,18,FALSE)</f>
        <v>1310</v>
      </c>
      <c r="S85" s="6">
        <f>VLOOKUP($A$7:$A$91,dt!$A$2:$X$78,19,FALSE)</f>
        <v>291634</v>
      </c>
      <c r="T85" s="6">
        <f>VLOOKUP($A$7:$A$91,dt!$A$2:$X$78,20,FALSE)</f>
        <v>1861</v>
      </c>
      <c r="U85" s="6">
        <f>VLOOKUP($A$7:$A$91,dt!$A$2:$X$78,21,FALSE)</f>
        <v>26919</v>
      </c>
      <c r="V85" s="6">
        <f>VLOOKUP($A$7:$A$91,dt!$A$2:$X$78,22,FALSE)</f>
        <v>1795</v>
      </c>
      <c r="W85" s="6">
        <f>VLOOKUP($A$7:$A$91,dt!$A$2:$X$78,23,FALSE)</f>
        <v>479</v>
      </c>
      <c r="X85" s="6">
        <f>VLOOKUP($A$7:$A$91,dt!$A$2:$X$78,24,FALSE)</f>
        <v>36</v>
      </c>
    </row>
    <row r="86" spans="1:24" ht="18.75">
      <c r="A86" s="9" t="s">
        <v>9</v>
      </c>
      <c r="B86" s="8">
        <f>SUM(B87:B91)</f>
        <v>223219</v>
      </c>
      <c r="C86" s="8">
        <f t="shared" ref="C86:X86" si="36">SUM(C87:C91)</f>
        <v>428190</v>
      </c>
      <c r="D86" s="8">
        <f t="shared" si="36"/>
        <v>94475</v>
      </c>
      <c r="E86" s="8">
        <f t="shared" si="36"/>
        <v>1335</v>
      </c>
      <c r="F86" s="8">
        <f t="shared" si="36"/>
        <v>23</v>
      </c>
      <c r="G86" s="8">
        <f t="shared" si="36"/>
        <v>11421</v>
      </c>
      <c r="H86" s="8">
        <f t="shared" si="36"/>
        <v>1359</v>
      </c>
      <c r="I86" s="8">
        <f t="shared" si="36"/>
        <v>123959</v>
      </c>
      <c r="J86" s="8">
        <f t="shared" si="36"/>
        <v>973</v>
      </c>
      <c r="K86" s="8">
        <f t="shared" ref="K86:L86" si="37">SUM(K87:K91)</f>
        <v>4873638</v>
      </c>
      <c r="L86" s="8">
        <f t="shared" si="37"/>
        <v>179798</v>
      </c>
      <c r="M86" s="8">
        <f t="shared" ref="M86:N86" si="38">SUM(M87:M91)</f>
        <v>4010636</v>
      </c>
      <c r="N86" s="8">
        <f t="shared" si="38"/>
        <v>1889</v>
      </c>
      <c r="O86" s="8">
        <f t="shared" si="36"/>
        <v>2421614</v>
      </c>
      <c r="P86" s="8">
        <f t="shared" si="36"/>
        <v>4769</v>
      </c>
      <c r="Q86" s="8">
        <f t="shared" si="36"/>
        <v>92369</v>
      </c>
      <c r="R86" s="8">
        <f t="shared" si="36"/>
        <v>2627</v>
      </c>
      <c r="S86" s="8">
        <f t="shared" ref="S86:T86" si="39">SUM(S87:S91)</f>
        <v>468389</v>
      </c>
      <c r="T86" s="8">
        <f t="shared" si="39"/>
        <v>6079</v>
      </c>
      <c r="U86" s="8">
        <f t="shared" si="36"/>
        <v>259996</v>
      </c>
      <c r="V86" s="8">
        <f t="shared" si="36"/>
        <v>44886</v>
      </c>
      <c r="W86" s="8">
        <f t="shared" si="36"/>
        <v>28284</v>
      </c>
      <c r="X86" s="8">
        <f t="shared" si="36"/>
        <v>5356</v>
      </c>
    </row>
    <row r="87" spans="1:24" ht="18.75">
      <c r="A87" s="5" t="s">
        <v>82</v>
      </c>
      <c r="B87" s="6">
        <f>VLOOKUP($A$7:$A$91,dt!$A$2:$R$78,2,FALSE)</f>
        <v>60170</v>
      </c>
      <c r="C87" s="6">
        <f>VLOOKUP($A$7:$A$91,dt!$A$2:$R$78,3,FALSE)</f>
        <v>169000</v>
      </c>
      <c r="D87" s="6">
        <f>VLOOKUP($A$7:$A$91,dt!$A$2:$R$78,4,FALSE)</f>
        <v>27137</v>
      </c>
      <c r="E87" s="6">
        <f>VLOOKUP($A$7:$A$91,dt!$A$2:$R$78,5,FALSE)</f>
        <v>1317</v>
      </c>
      <c r="F87" s="6">
        <f>VLOOKUP($A$7:$A$91,dt!$A$2:$R$78,6,FALSE)</f>
        <v>20</v>
      </c>
      <c r="G87" s="6">
        <f>VLOOKUP($A$7:$A$91,dt!$A$2:$R$78,7,FALSE)</f>
        <v>6114</v>
      </c>
      <c r="H87" s="6">
        <f>VLOOKUP($A$7:$A$91,dt!$A$2:$R$78,8,FALSE)</f>
        <v>344</v>
      </c>
      <c r="I87" s="6">
        <f>VLOOKUP($A$7:$A$91,dt!$A$2:$R$78,9,FALSE)</f>
        <v>93367</v>
      </c>
      <c r="J87" s="6">
        <f>VLOOKUP($A$7:$A$91,dt!$A$2:$R$78,10,FALSE)</f>
        <v>593</v>
      </c>
      <c r="K87" s="6">
        <f>VLOOKUP($A$7:$A$91,dt!$A$2:$R$78,11,FALSE)</f>
        <v>1760795</v>
      </c>
      <c r="L87" s="6">
        <f>VLOOKUP($A$7:$A$91,dt!$A$2:$R$78,12,FALSE)</f>
        <v>45569</v>
      </c>
      <c r="M87" s="6">
        <f>VLOOKUP($A$7:$A$91,dt!$A$2:$R$78,13,FALSE)</f>
        <v>2577257</v>
      </c>
      <c r="N87" s="6">
        <f>VLOOKUP($A$7:$A$91,dt!$A$2:$R$78,14,FALSE)</f>
        <v>830</v>
      </c>
      <c r="O87" s="6">
        <f>VLOOKUP($A$7:$A$91,dt!$A$2:$R$78,15,FALSE)</f>
        <v>1985522</v>
      </c>
      <c r="P87" s="6">
        <f>VLOOKUP($A$7:$A$91,dt!$A$2:$R$78,16,FALSE)</f>
        <v>2314</v>
      </c>
      <c r="Q87" s="6">
        <f>VLOOKUP($A$7:$A$91,dt!$A$2:$R$78,17,FALSE)</f>
        <v>50340</v>
      </c>
      <c r="R87" s="6">
        <f>VLOOKUP($A$7:$A$91,dt!$A$2:$R$78,18,FALSE)</f>
        <v>828</v>
      </c>
      <c r="S87" s="6">
        <f>VLOOKUP($A$7:$A$91,dt!$A$2:$X$78,19,FALSE)</f>
        <v>359657</v>
      </c>
      <c r="T87" s="6">
        <f>VLOOKUP($A$7:$A$91,dt!$A$2:$X$78,20,FALSE)</f>
        <v>1846</v>
      </c>
      <c r="U87" s="6">
        <f>VLOOKUP($A$7:$A$91,dt!$A$2:$X$78,21,FALSE)</f>
        <v>58340</v>
      </c>
      <c r="V87" s="6">
        <f>VLOOKUP($A$7:$A$91,dt!$A$2:$X$78,22,FALSE)</f>
        <v>5971</v>
      </c>
      <c r="W87" s="6">
        <f>VLOOKUP($A$7:$A$91,dt!$A$2:$X$78,23,FALSE)</f>
        <v>2157</v>
      </c>
      <c r="X87" s="6">
        <f>VLOOKUP($A$7:$A$91,dt!$A$2:$X$78,24,FALSE)</f>
        <v>222</v>
      </c>
    </row>
    <row r="88" spans="1:24" ht="18.75">
      <c r="A88" s="5" t="s">
        <v>83</v>
      </c>
      <c r="B88" s="6">
        <f>VLOOKUP($A$7:$A$91,dt!$A$2:$R$78,2,FALSE)</f>
        <v>23365</v>
      </c>
      <c r="C88" s="6">
        <f>VLOOKUP($A$7:$A$91,dt!$A$2:$R$78,3,FALSE)</f>
        <v>34264</v>
      </c>
      <c r="D88" s="6">
        <f>VLOOKUP($A$7:$A$91,dt!$A$2:$R$78,4,FALSE)</f>
        <v>8010</v>
      </c>
      <c r="E88" s="6">
        <f>VLOOKUP($A$7:$A$91,dt!$A$2:$R$78,5,FALSE)</f>
        <v>0</v>
      </c>
      <c r="F88" s="6">
        <f>VLOOKUP($A$7:$A$91,dt!$A$2:$R$78,6,FALSE)</f>
        <v>0</v>
      </c>
      <c r="G88" s="6">
        <f>VLOOKUP($A$7:$A$91,dt!$A$2:$R$78,7,FALSE)</f>
        <v>152</v>
      </c>
      <c r="H88" s="6">
        <f>VLOOKUP($A$7:$A$91,dt!$A$2:$R$78,8,FALSE)</f>
        <v>38</v>
      </c>
      <c r="I88" s="6">
        <f>VLOOKUP($A$7:$A$91,dt!$A$2:$R$78,9,FALSE)</f>
        <v>12815</v>
      </c>
      <c r="J88" s="6">
        <f>VLOOKUP($A$7:$A$91,dt!$A$2:$R$78,10,FALSE)</f>
        <v>68</v>
      </c>
      <c r="K88" s="6">
        <f>VLOOKUP($A$7:$A$91,dt!$A$2:$R$78,11,FALSE)</f>
        <v>485598</v>
      </c>
      <c r="L88" s="6">
        <f>VLOOKUP($A$7:$A$91,dt!$A$2:$R$78,12,FALSE)</f>
        <v>19459</v>
      </c>
      <c r="M88" s="6">
        <f>VLOOKUP($A$7:$A$91,dt!$A$2:$R$78,13,FALSE)</f>
        <v>1009582</v>
      </c>
      <c r="N88" s="6">
        <f>VLOOKUP($A$7:$A$91,dt!$A$2:$R$78,14,FALSE)</f>
        <v>74</v>
      </c>
      <c r="O88" s="6">
        <f>VLOOKUP($A$7:$A$91,dt!$A$2:$R$78,15,FALSE)</f>
        <v>288292</v>
      </c>
      <c r="P88" s="6">
        <f>VLOOKUP($A$7:$A$91,dt!$A$2:$R$78,16,FALSE)</f>
        <v>442</v>
      </c>
      <c r="Q88" s="6">
        <f>VLOOKUP($A$7:$A$91,dt!$A$2:$R$78,17,FALSE)</f>
        <v>3602</v>
      </c>
      <c r="R88" s="6">
        <f>VLOOKUP($A$7:$A$91,dt!$A$2:$R$78,18,FALSE)</f>
        <v>194</v>
      </c>
      <c r="S88" s="6">
        <f>VLOOKUP($A$7:$A$91,dt!$A$2:$X$78,19,FALSE)</f>
        <v>17709</v>
      </c>
      <c r="T88" s="6">
        <f>VLOOKUP($A$7:$A$91,dt!$A$2:$X$78,20,FALSE)</f>
        <v>687</v>
      </c>
      <c r="U88" s="6">
        <f>VLOOKUP($A$7:$A$91,dt!$A$2:$X$78,21,FALSE)</f>
        <v>30838</v>
      </c>
      <c r="V88" s="6">
        <f>VLOOKUP($A$7:$A$91,dt!$A$2:$X$78,22,FALSE)</f>
        <v>5131</v>
      </c>
      <c r="W88" s="6">
        <f>VLOOKUP($A$7:$A$91,dt!$A$2:$X$78,23,FALSE)</f>
        <v>689</v>
      </c>
      <c r="X88" s="6">
        <f>VLOOKUP($A$7:$A$91,dt!$A$2:$X$78,24,FALSE)</f>
        <v>90</v>
      </c>
    </row>
    <row r="89" spans="1:24" ht="18.75">
      <c r="A89" s="5" t="s">
        <v>84</v>
      </c>
      <c r="B89" s="6">
        <f>VLOOKUP($A$7:$A$91,dt!$A$2:$R$78,2,FALSE)</f>
        <v>38426</v>
      </c>
      <c r="C89" s="6">
        <f>VLOOKUP($A$7:$A$91,dt!$A$2:$R$78,3,FALSE)</f>
        <v>66422</v>
      </c>
      <c r="D89" s="6">
        <f>VLOOKUP($A$7:$A$91,dt!$A$2:$R$78,4,FALSE)</f>
        <v>18143</v>
      </c>
      <c r="E89" s="6">
        <f>VLOOKUP($A$7:$A$91,dt!$A$2:$R$78,5,FALSE)</f>
        <v>2</v>
      </c>
      <c r="F89" s="6">
        <f>VLOOKUP($A$7:$A$91,dt!$A$2:$R$78,6,FALSE)</f>
        <v>1</v>
      </c>
      <c r="G89" s="6">
        <f>VLOOKUP($A$7:$A$91,dt!$A$2:$R$78,7,FALSE)</f>
        <v>1075</v>
      </c>
      <c r="H89" s="6">
        <f>VLOOKUP($A$7:$A$91,dt!$A$2:$R$78,8,FALSE)</f>
        <v>208</v>
      </c>
      <c r="I89" s="6">
        <f>VLOOKUP($A$7:$A$91,dt!$A$2:$R$78,9,FALSE)</f>
        <v>4657</v>
      </c>
      <c r="J89" s="6">
        <f>VLOOKUP($A$7:$A$91,dt!$A$2:$R$78,10,FALSE)</f>
        <v>85</v>
      </c>
      <c r="K89" s="6">
        <f>VLOOKUP($A$7:$A$91,dt!$A$2:$R$78,11,FALSE)</f>
        <v>779390</v>
      </c>
      <c r="L89" s="6">
        <f>VLOOKUP($A$7:$A$91,dt!$A$2:$R$78,12,FALSE)</f>
        <v>31441</v>
      </c>
      <c r="M89" s="6">
        <f>VLOOKUP($A$7:$A$91,dt!$A$2:$R$78,13,FALSE)</f>
        <v>234338</v>
      </c>
      <c r="N89" s="6">
        <f>VLOOKUP($A$7:$A$91,dt!$A$2:$R$78,14,FALSE)</f>
        <v>123</v>
      </c>
      <c r="O89" s="6">
        <f>VLOOKUP($A$7:$A$91,dt!$A$2:$R$78,15,FALSE)</f>
        <v>28579</v>
      </c>
      <c r="P89" s="6">
        <f>VLOOKUP($A$7:$A$91,dt!$A$2:$R$78,16,FALSE)</f>
        <v>687</v>
      </c>
      <c r="Q89" s="6">
        <f>VLOOKUP($A$7:$A$91,dt!$A$2:$R$78,17,FALSE)</f>
        <v>16325</v>
      </c>
      <c r="R89" s="6">
        <f>VLOOKUP($A$7:$A$91,dt!$A$2:$R$78,18,FALSE)</f>
        <v>469</v>
      </c>
      <c r="S89" s="6">
        <f>VLOOKUP($A$7:$A$91,dt!$A$2:$X$78,19,FALSE)</f>
        <v>48078</v>
      </c>
      <c r="T89" s="6">
        <f>VLOOKUP($A$7:$A$91,dt!$A$2:$X$78,20,FALSE)</f>
        <v>1387</v>
      </c>
      <c r="U89" s="6">
        <f>VLOOKUP($A$7:$A$91,dt!$A$2:$X$78,21,FALSE)</f>
        <v>50530</v>
      </c>
      <c r="V89" s="6">
        <f>VLOOKUP($A$7:$A$91,dt!$A$2:$X$78,22,FALSE)</f>
        <v>9876</v>
      </c>
      <c r="W89" s="6">
        <f>VLOOKUP($A$7:$A$91,dt!$A$2:$X$78,23,FALSE)</f>
        <v>17270</v>
      </c>
      <c r="X89" s="6">
        <f>VLOOKUP($A$7:$A$91,dt!$A$2:$X$78,24,FALSE)</f>
        <v>3654</v>
      </c>
    </row>
    <row r="90" spans="1:24" ht="18.75">
      <c r="A90" s="5" t="s">
        <v>85</v>
      </c>
      <c r="B90" s="6">
        <f>VLOOKUP($A$7:$A$91,dt!$A$2:$R$78,2,FALSE)</f>
        <v>46018</v>
      </c>
      <c r="C90" s="6">
        <f>VLOOKUP($A$7:$A$91,dt!$A$2:$R$78,3,FALSE)</f>
        <v>58811</v>
      </c>
      <c r="D90" s="6">
        <f>VLOOKUP($A$7:$A$91,dt!$A$2:$R$78,4,FALSE)</f>
        <v>17714</v>
      </c>
      <c r="E90" s="6">
        <f>VLOOKUP($A$7:$A$91,dt!$A$2:$R$78,5,FALSE)</f>
        <v>13</v>
      </c>
      <c r="F90" s="6">
        <f>VLOOKUP($A$7:$A$91,dt!$A$2:$R$78,6,FALSE)</f>
        <v>1</v>
      </c>
      <c r="G90" s="6">
        <f>VLOOKUP($A$7:$A$91,dt!$A$2:$R$78,7,FALSE)</f>
        <v>1759</v>
      </c>
      <c r="H90" s="6">
        <f>VLOOKUP($A$7:$A$91,dt!$A$2:$R$78,8,FALSE)</f>
        <v>331</v>
      </c>
      <c r="I90" s="6">
        <f>VLOOKUP($A$7:$A$91,dt!$A$2:$R$78,9,FALSE)</f>
        <v>5280</v>
      </c>
      <c r="J90" s="6">
        <f>VLOOKUP($A$7:$A$91,dt!$A$2:$R$78,10,FALSE)</f>
        <v>106</v>
      </c>
      <c r="K90" s="6">
        <f>VLOOKUP($A$7:$A$91,dt!$A$2:$R$78,11,FALSE)</f>
        <v>844657</v>
      </c>
      <c r="L90" s="6">
        <f>VLOOKUP($A$7:$A$91,dt!$A$2:$R$78,12,FALSE)</f>
        <v>37961</v>
      </c>
      <c r="M90" s="6">
        <f>VLOOKUP($A$7:$A$91,dt!$A$2:$R$78,13,FALSE)</f>
        <v>79783</v>
      </c>
      <c r="N90" s="6">
        <f>VLOOKUP($A$7:$A$91,dt!$A$2:$R$78,14,FALSE)</f>
        <v>704</v>
      </c>
      <c r="O90" s="6">
        <f>VLOOKUP($A$7:$A$91,dt!$A$2:$R$78,15,FALSE)</f>
        <v>77852</v>
      </c>
      <c r="P90" s="6">
        <f>VLOOKUP($A$7:$A$91,dt!$A$2:$R$78,16,FALSE)</f>
        <v>501</v>
      </c>
      <c r="Q90" s="6">
        <f>VLOOKUP($A$7:$A$91,dt!$A$2:$R$78,17,FALSE)</f>
        <v>15123</v>
      </c>
      <c r="R90" s="6">
        <f>VLOOKUP($A$7:$A$91,dt!$A$2:$R$78,18,FALSE)</f>
        <v>863</v>
      </c>
      <c r="S90" s="6">
        <f>VLOOKUP($A$7:$A$91,dt!$A$2:$X$78,19,FALSE)</f>
        <v>23723</v>
      </c>
      <c r="T90" s="6">
        <f>VLOOKUP($A$7:$A$91,dt!$A$2:$X$78,20,FALSE)</f>
        <v>1228</v>
      </c>
      <c r="U90" s="6">
        <f>VLOOKUP($A$7:$A$91,dt!$A$2:$X$78,21,FALSE)</f>
        <v>68889</v>
      </c>
      <c r="V90" s="6">
        <f>VLOOKUP($A$7:$A$91,dt!$A$2:$X$78,22,FALSE)</f>
        <v>13737</v>
      </c>
      <c r="W90" s="6">
        <f>VLOOKUP($A$7:$A$91,dt!$A$2:$X$78,23,FALSE)</f>
        <v>4218</v>
      </c>
      <c r="X90" s="6">
        <f>VLOOKUP($A$7:$A$91,dt!$A$2:$X$78,24,FALSE)</f>
        <v>743</v>
      </c>
    </row>
    <row r="91" spans="1:24" ht="18.75">
      <c r="A91" s="5" t="s">
        <v>86</v>
      </c>
      <c r="B91" s="6">
        <f>VLOOKUP($A$7:$A$91,dt!$A$2:$R$78,2,FALSE)</f>
        <v>55240</v>
      </c>
      <c r="C91" s="6">
        <f>VLOOKUP($A$7:$A$91,dt!$A$2:$R$78,3,FALSE)</f>
        <v>99693</v>
      </c>
      <c r="D91" s="6">
        <f>VLOOKUP($A$7:$A$91,dt!$A$2:$R$78,4,FALSE)</f>
        <v>23471</v>
      </c>
      <c r="E91" s="6">
        <f>VLOOKUP($A$7:$A$91,dt!$A$2:$R$78,5,FALSE)</f>
        <v>3</v>
      </c>
      <c r="F91" s="6">
        <f>VLOOKUP($A$7:$A$91,dt!$A$2:$R$78,6,FALSE)</f>
        <v>1</v>
      </c>
      <c r="G91" s="6">
        <f>VLOOKUP($A$7:$A$91,dt!$A$2:$R$78,7,FALSE)</f>
        <v>2321</v>
      </c>
      <c r="H91" s="6">
        <f>VLOOKUP($A$7:$A$91,dt!$A$2:$R$78,8,FALSE)</f>
        <v>438</v>
      </c>
      <c r="I91" s="6">
        <f>VLOOKUP($A$7:$A$91,dt!$A$2:$R$78,9,FALSE)</f>
        <v>7840</v>
      </c>
      <c r="J91" s="6">
        <f>VLOOKUP($A$7:$A$91,dt!$A$2:$R$78,10,FALSE)</f>
        <v>121</v>
      </c>
      <c r="K91" s="6">
        <f>VLOOKUP($A$7:$A$91,dt!$A$2:$R$78,11,FALSE)</f>
        <v>1003198</v>
      </c>
      <c r="L91" s="6">
        <f>VLOOKUP($A$7:$A$91,dt!$A$2:$R$78,12,FALSE)</f>
        <v>45368</v>
      </c>
      <c r="M91" s="6">
        <f>VLOOKUP($A$7:$A$91,dt!$A$2:$R$78,13,FALSE)</f>
        <v>109676</v>
      </c>
      <c r="N91" s="6">
        <f>VLOOKUP($A$7:$A$91,dt!$A$2:$R$78,14,FALSE)</f>
        <v>158</v>
      </c>
      <c r="O91" s="6">
        <f>VLOOKUP($A$7:$A$91,dt!$A$2:$R$78,15,FALSE)</f>
        <v>41369</v>
      </c>
      <c r="P91" s="6">
        <f>VLOOKUP($A$7:$A$91,dt!$A$2:$R$78,16,FALSE)</f>
        <v>825</v>
      </c>
      <c r="Q91" s="6">
        <f>VLOOKUP($A$7:$A$91,dt!$A$2:$R$78,17,FALSE)</f>
        <v>6979</v>
      </c>
      <c r="R91" s="6">
        <f>VLOOKUP($A$7:$A$91,dt!$A$2:$R$78,18,FALSE)</f>
        <v>273</v>
      </c>
      <c r="S91" s="6">
        <f>VLOOKUP($A$7:$A$91,dt!$A$2:$X$78,19,FALSE)</f>
        <v>19222</v>
      </c>
      <c r="T91" s="6">
        <f>VLOOKUP($A$7:$A$91,dt!$A$2:$X$78,20,FALSE)</f>
        <v>931</v>
      </c>
      <c r="U91" s="6">
        <f>VLOOKUP($A$7:$A$91,dt!$A$2:$X$78,21,FALSE)</f>
        <v>51399</v>
      </c>
      <c r="V91" s="6">
        <f>VLOOKUP($A$7:$A$91,dt!$A$2:$X$78,22,FALSE)</f>
        <v>10171</v>
      </c>
      <c r="W91" s="6">
        <f>VLOOKUP($A$7:$A$91,dt!$A$2:$X$78,23,FALSE)</f>
        <v>3950</v>
      </c>
      <c r="X91" s="6">
        <f>VLOOKUP($A$7:$A$91,dt!$A$2:$X$78,24,FALSE)</f>
        <v>647</v>
      </c>
    </row>
    <row r="93" spans="1:24" ht="18.75">
      <c r="A93" s="7" t="s">
        <v>97</v>
      </c>
      <c r="B93" s="7" t="s">
        <v>131</v>
      </c>
    </row>
    <row r="94" spans="1:24" ht="18.75">
      <c r="A94" s="7" t="s">
        <v>98</v>
      </c>
      <c r="B94" s="7" t="s">
        <v>99</v>
      </c>
    </row>
  </sheetData>
  <mergeCells count="13">
    <mergeCell ref="O3:P3"/>
    <mergeCell ref="Q3:R3"/>
    <mergeCell ref="U3:V3"/>
    <mergeCell ref="W3:X3"/>
    <mergeCell ref="A3:A4"/>
    <mergeCell ref="B3:B4"/>
    <mergeCell ref="C3:D3"/>
    <mergeCell ref="E3:F3"/>
    <mergeCell ref="G3:H3"/>
    <mergeCell ref="I3:J3"/>
    <mergeCell ref="M3:N3"/>
    <mergeCell ref="S3:T3"/>
    <mergeCell ref="K3:L3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1" orientation="landscape" r:id="rId1"/>
  <rowBreaks count="2" manualBreakCount="2">
    <brk id="34" max="23" man="1"/>
    <brk id="66" max="16383" man="1"/>
  </rowBreaks>
  <ignoredErrors>
    <ignoredError sqref="B86:J86 B76:J76 B67:J67 B57:J57 B48:J48 B35:J35 B26:J26 B16:J16 M86:P86 M76:P76 M67:P67 M57:P57 M48:P48 M35:P35 M26:P26 M16:P16 Q16:R16 Q26:R26 Q35:R35 Q48:R48 Q57:R57 Q67:R67 Q76:R76 Q86:R86 U86:X86 U76:X76 U67:X67 U57:X57 U48:X48 U35:X35 U26:X26 U16:X16 K16:L16 K26:L26 K35:L35 K48:L48 K57:L57 K67:L67 K76:L76 K86:L86 S86:T86 S76:T76 S67:T67 S57:T57 S48:T48 S35:T35 S26:T26 S16:T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dt</vt:lpstr>
      <vt:lpstr>20.06.65</vt:lpstr>
      <vt:lpstr>'20.06.65'!Print_Area</vt:lpstr>
      <vt:lpstr>'20.06.65'!Print_Titles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RakkyTH_PC</dc:creator>
  <cp:lastModifiedBy>MANOW</cp:lastModifiedBy>
  <cp:lastPrinted>2022-03-31T05:00:37Z</cp:lastPrinted>
  <dcterms:created xsi:type="dcterms:W3CDTF">2019-08-21T02:30:20Z</dcterms:created>
  <dcterms:modified xsi:type="dcterms:W3CDTF">2022-06-21T06:43:30Z</dcterms:modified>
</cp:coreProperties>
</file>