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eecha\budget2565\Budget2565Final\"/>
    </mc:Choice>
  </mc:AlternateContent>
  <bookViews>
    <workbookView xWindow="-120" yWindow="-120" windowWidth="24240" windowHeight="13140" tabRatio="723"/>
  </bookViews>
  <sheets>
    <sheet name="ครุภัณฑ์คอมพิวเตอร์งบ2565" sheetId="6" r:id="rId1"/>
    <sheet name="แผนจัดสรรCom2565" sheetId="9" r:id="rId2"/>
    <sheet name="เลขจำหน่ายตามโครงการทดแทน2565" sheetId="5" r:id="rId3"/>
    <sheet name="แบบฟอร์มรายงานผลการจัดซื้อ2565" sheetId="3" r:id="rId4"/>
    <sheet name="ตัวอย่างรายงานผลฯ2565" sheetId="8" r:id="rId5"/>
  </sheets>
  <definedNames>
    <definedName name="_xlnm.Print_Titles" localSheetId="1">แผนจัดสรรCom2565!$A:$B,แผนจัดสรรCom2565!$6:$9</definedName>
    <definedName name="_xlnm.Print_Titles" localSheetId="4">ตัวอย่างรายงานผลฯ2565!$1:$6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18" i="9" l="1"/>
  <c r="AI318" i="9"/>
  <c r="AE318" i="9"/>
  <c r="AC318" i="9"/>
  <c r="AA318" i="9"/>
  <c r="Y318" i="9"/>
  <c r="W318" i="9"/>
  <c r="U318" i="9"/>
  <c r="S318" i="9"/>
  <c r="Q318" i="9"/>
  <c r="O318" i="9"/>
  <c r="M318" i="9"/>
  <c r="K318" i="9"/>
  <c r="I318" i="9"/>
  <c r="G318" i="9"/>
  <c r="E318" i="9"/>
  <c r="C318" i="9"/>
  <c r="AL317" i="9"/>
  <c r="AL318" i="9" s="1"/>
  <c r="AJ317" i="9"/>
  <c r="AJ318" i="9" s="1"/>
  <c r="AG317" i="9"/>
  <c r="AG318" i="9" s="1"/>
  <c r="AF317" i="9"/>
  <c r="AF318" i="9" s="1"/>
  <c r="AD317" i="9"/>
  <c r="AD318" i="9" s="1"/>
  <c r="AB317" i="9"/>
  <c r="AB318" i="9" s="1"/>
  <c r="Z317" i="9"/>
  <c r="Z318" i="9" s="1"/>
  <c r="X317" i="9"/>
  <c r="X318" i="9" s="1"/>
  <c r="V317" i="9"/>
  <c r="V318" i="9" s="1"/>
  <c r="T317" i="9"/>
  <c r="T318" i="9" s="1"/>
  <c r="R317" i="9"/>
  <c r="R318" i="9" s="1"/>
  <c r="P317" i="9"/>
  <c r="P318" i="9" s="1"/>
  <c r="N317" i="9"/>
  <c r="N318" i="9" s="1"/>
  <c r="L317" i="9"/>
  <c r="L318" i="9" s="1"/>
  <c r="J317" i="9"/>
  <c r="J318" i="9" s="1"/>
  <c r="H317" i="9"/>
  <c r="H318" i="9" s="1"/>
  <c r="F317" i="9"/>
  <c r="F318" i="9" s="1"/>
  <c r="D317" i="9"/>
  <c r="D318" i="9" s="1"/>
  <c r="AK315" i="9"/>
  <c r="AI315" i="9"/>
  <c r="AE315" i="9"/>
  <c r="AC315" i="9"/>
  <c r="AA315" i="9"/>
  <c r="Y315" i="9"/>
  <c r="W315" i="9"/>
  <c r="U315" i="9"/>
  <c r="S315" i="9"/>
  <c r="Q315" i="9"/>
  <c r="O315" i="9"/>
  <c r="M315" i="9"/>
  <c r="K315" i="9"/>
  <c r="I315" i="9"/>
  <c r="G315" i="9"/>
  <c r="E315" i="9"/>
  <c r="D315" i="9"/>
  <c r="C315" i="9"/>
  <c r="AL314" i="9"/>
  <c r="AL315" i="9" s="1"/>
  <c r="AJ314" i="9"/>
  <c r="AJ315" i="9" s="1"/>
  <c r="AG314" i="9"/>
  <c r="AG315" i="9" s="1"/>
  <c r="AF314" i="9"/>
  <c r="AF315" i="9" s="1"/>
  <c r="AD314" i="9"/>
  <c r="AD315" i="9" s="1"/>
  <c r="AB314" i="9"/>
  <c r="AB315" i="9" s="1"/>
  <c r="Z314" i="9"/>
  <c r="Z315" i="9" s="1"/>
  <c r="X314" i="9"/>
  <c r="X315" i="9" s="1"/>
  <c r="V314" i="9"/>
  <c r="V315" i="9" s="1"/>
  <c r="T314" i="9"/>
  <c r="T315" i="9" s="1"/>
  <c r="R314" i="9"/>
  <c r="R315" i="9" s="1"/>
  <c r="P314" i="9"/>
  <c r="P315" i="9" s="1"/>
  <c r="N314" i="9"/>
  <c r="N315" i="9" s="1"/>
  <c r="L314" i="9"/>
  <c r="L315" i="9" s="1"/>
  <c r="J314" i="9"/>
  <c r="J315" i="9" s="1"/>
  <c r="H314" i="9"/>
  <c r="H315" i="9" s="1"/>
  <c r="F314" i="9"/>
  <c r="F315" i="9" s="1"/>
  <c r="D314" i="9"/>
  <c r="AD313" i="9"/>
  <c r="AK312" i="9"/>
  <c r="AI312" i="9"/>
  <c r="AE312" i="9"/>
  <c r="AC312" i="9"/>
  <c r="AA312" i="9"/>
  <c r="Y312" i="9"/>
  <c r="W312" i="9"/>
  <c r="U312" i="9"/>
  <c r="S312" i="9"/>
  <c r="Q312" i="9"/>
  <c r="O312" i="9"/>
  <c r="M312" i="9"/>
  <c r="K312" i="9"/>
  <c r="I312" i="9"/>
  <c r="G312" i="9"/>
  <c r="E312" i="9"/>
  <c r="C312" i="9"/>
  <c r="AL311" i="9"/>
  <c r="AJ311" i="9"/>
  <c r="AG311" i="9"/>
  <c r="AM311" i="9" s="1"/>
  <c r="AF311" i="9"/>
  <c r="AD311" i="9"/>
  <c r="AB311" i="9"/>
  <c r="Z311" i="9"/>
  <c r="X311" i="9"/>
  <c r="V311" i="9"/>
  <c r="T311" i="9"/>
  <c r="R311" i="9"/>
  <c r="P311" i="9"/>
  <c r="N311" i="9"/>
  <c r="L311" i="9"/>
  <c r="J311" i="9"/>
  <c r="H311" i="9"/>
  <c r="F311" i="9"/>
  <c r="D311" i="9"/>
  <c r="AL310" i="9"/>
  <c r="AJ310" i="9"/>
  <c r="AG310" i="9"/>
  <c r="AM310" i="9" s="1"/>
  <c r="AF310" i="9"/>
  <c r="AD310" i="9"/>
  <c r="AB310" i="9"/>
  <c r="Z310" i="9"/>
  <c r="X310" i="9"/>
  <c r="V310" i="9"/>
  <c r="T310" i="9"/>
  <c r="R310" i="9"/>
  <c r="P310" i="9"/>
  <c r="N310" i="9"/>
  <c r="L310" i="9"/>
  <c r="J310" i="9"/>
  <c r="H310" i="9"/>
  <c r="F310" i="9"/>
  <c r="D310" i="9"/>
  <c r="AL309" i="9"/>
  <c r="AJ309" i="9"/>
  <c r="AG309" i="9"/>
  <c r="AM309" i="9" s="1"/>
  <c r="AF309" i="9"/>
  <c r="AD309" i="9"/>
  <c r="AB309" i="9"/>
  <c r="Z309" i="9"/>
  <c r="Z312" i="9" s="1"/>
  <c r="X309" i="9"/>
  <c r="V309" i="9"/>
  <c r="T309" i="9"/>
  <c r="R309" i="9"/>
  <c r="R312" i="9" s="1"/>
  <c r="P309" i="9"/>
  <c r="N309" i="9"/>
  <c r="L309" i="9"/>
  <c r="J309" i="9"/>
  <c r="J312" i="9" s="1"/>
  <c r="H309" i="9"/>
  <c r="F309" i="9"/>
  <c r="D309" i="9"/>
  <c r="AK307" i="9"/>
  <c r="AI307" i="9"/>
  <c r="AE307" i="9"/>
  <c r="AC307" i="9"/>
  <c r="AA307" i="9"/>
  <c r="Y307" i="9"/>
  <c r="W307" i="9"/>
  <c r="U307" i="9"/>
  <c r="S307" i="9"/>
  <c r="Q307" i="9"/>
  <c r="O307" i="9"/>
  <c r="M307" i="9"/>
  <c r="K307" i="9"/>
  <c r="I307" i="9"/>
  <c r="G307" i="9"/>
  <c r="F307" i="9"/>
  <c r="E307" i="9"/>
  <c r="C307" i="9"/>
  <c r="AL306" i="9"/>
  <c r="AJ306" i="9"/>
  <c r="AG306" i="9"/>
  <c r="AM306" i="9" s="1"/>
  <c r="AF306" i="9"/>
  <c r="AD306" i="9"/>
  <c r="AB306" i="9"/>
  <c r="Z306" i="9"/>
  <c r="X306" i="9"/>
  <c r="V306" i="9"/>
  <c r="T306" i="9"/>
  <c r="R306" i="9"/>
  <c r="P306" i="9"/>
  <c r="N306" i="9"/>
  <c r="L306" i="9"/>
  <c r="J306" i="9"/>
  <c r="H306" i="9"/>
  <c r="D306" i="9"/>
  <c r="AL305" i="9"/>
  <c r="AJ305" i="9"/>
  <c r="AG305" i="9"/>
  <c r="AM305" i="9" s="1"/>
  <c r="AF305" i="9"/>
  <c r="AD305" i="9"/>
  <c r="AB305" i="9"/>
  <c r="Z305" i="9"/>
  <c r="X305" i="9"/>
  <c r="V305" i="9"/>
  <c r="T305" i="9"/>
  <c r="R305" i="9"/>
  <c r="P305" i="9"/>
  <c r="N305" i="9"/>
  <c r="L305" i="9"/>
  <c r="J305" i="9"/>
  <c r="H305" i="9"/>
  <c r="D305" i="9"/>
  <c r="AL304" i="9"/>
  <c r="AJ304" i="9"/>
  <c r="AG304" i="9"/>
  <c r="AM304" i="9" s="1"/>
  <c r="AF304" i="9"/>
  <c r="AD304" i="9"/>
  <c r="AB304" i="9"/>
  <c r="Z304" i="9"/>
  <c r="X304" i="9"/>
  <c r="V304" i="9"/>
  <c r="T304" i="9"/>
  <c r="R304" i="9"/>
  <c r="P304" i="9"/>
  <c r="N304" i="9"/>
  <c r="L304" i="9"/>
  <c r="J304" i="9"/>
  <c r="H304" i="9"/>
  <c r="D304" i="9"/>
  <c r="AL303" i="9"/>
  <c r="AJ303" i="9"/>
  <c r="AG303" i="9"/>
  <c r="AM303" i="9" s="1"/>
  <c r="AF303" i="9"/>
  <c r="AD303" i="9"/>
  <c r="AB303" i="9"/>
  <c r="Z303" i="9"/>
  <c r="X303" i="9"/>
  <c r="V303" i="9"/>
  <c r="T303" i="9"/>
  <c r="R303" i="9"/>
  <c r="P303" i="9"/>
  <c r="N303" i="9"/>
  <c r="L303" i="9"/>
  <c r="J303" i="9"/>
  <c r="H303" i="9"/>
  <c r="D303" i="9"/>
  <c r="AL302" i="9"/>
  <c r="AJ302" i="9"/>
  <c r="AG302" i="9"/>
  <c r="AM302" i="9" s="1"/>
  <c r="AF302" i="9"/>
  <c r="AD302" i="9"/>
  <c r="AB302" i="9"/>
  <c r="Z302" i="9"/>
  <c r="X302" i="9"/>
  <c r="V302" i="9"/>
  <c r="T302" i="9"/>
  <c r="R302" i="9"/>
  <c r="P302" i="9"/>
  <c r="N302" i="9"/>
  <c r="L302" i="9"/>
  <c r="J302" i="9"/>
  <c r="H302" i="9"/>
  <c r="D302" i="9"/>
  <c r="AL301" i="9"/>
  <c r="AJ301" i="9"/>
  <c r="AG301" i="9"/>
  <c r="AM301" i="9" s="1"/>
  <c r="AF301" i="9"/>
  <c r="AD301" i="9"/>
  <c r="AB301" i="9"/>
  <c r="Z301" i="9"/>
  <c r="X301" i="9"/>
  <c r="V301" i="9"/>
  <c r="T301" i="9"/>
  <c r="R301" i="9"/>
  <c r="P301" i="9"/>
  <c r="N301" i="9"/>
  <c r="L301" i="9"/>
  <c r="J301" i="9"/>
  <c r="H301" i="9"/>
  <c r="D301" i="9"/>
  <c r="AL300" i="9"/>
  <c r="AJ300" i="9"/>
  <c r="AG300" i="9"/>
  <c r="AM300" i="9" s="1"/>
  <c r="AF300" i="9"/>
  <c r="AD300" i="9"/>
  <c r="AB300" i="9"/>
  <c r="Z300" i="9"/>
  <c r="X300" i="9"/>
  <c r="V300" i="9"/>
  <c r="T300" i="9"/>
  <c r="R300" i="9"/>
  <c r="P300" i="9"/>
  <c r="N300" i="9"/>
  <c r="L300" i="9"/>
  <c r="J300" i="9"/>
  <c r="H300" i="9"/>
  <c r="D300" i="9"/>
  <c r="AL299" i="9"/>
  <c r="AJ299" i="9"/>
  <c r="AG299" i="9"/>
  <c r="AM299" i="9" s="1"/>
  <c r="AF299" i="9"/>
  <c r="AD299" i="9"/>
  <c r="AB299" i="9"/>
  <c r="Z299" i="9"/>
  <c r="X299" i="9"/>
  <c r="V299" i="9"/>
  <c r="T299" i="9"/>
  <c r="R299" i="9"/>
  <c r="P299" i="9"/>
  <c r="N299" i="9"/>
  <c r="L299" i="9"/>
  <c r="J299" i="9"/>
  <c r="H299" i="9"/>
  <c r="D299" i="9"/>
  <c r="AL298" i="9"/>
  <c r="AJ298" i="9"/>
  <c r="AG298" i="9"/>
  <c r="AM298" i="9" s="1"/>
  <c r="AF298" i="9"/>
  <c r="AD298" i="9"/>
  <c r="AB298" i="9"/>
  <c r="Z298" i="9"/>
  <c r="X298" i="9"/>
  <c r="V298" i="9"/>
  <c r="T298" i="9"/>
  <c r="R298" i="9"/>
  <c r="P298" i="9"/>
  <c r="N298" i="9"/>
  <c r="L298" i="9"/>
  <c r="J298" i="9"/>
  <c r="H298" i="9"/>
  <c r="D298" i="9"/>
  <c r="AL297" i="9"/>
  <c r="AJ297" i="9"/>
  <c r="AG297" i="9"/>
  <c r="AM297" i="9" s="1"/>
  <c r="AF297" i="9"/>
  <c r="AD297" i="9"/>
  <c r="AB297" i="9"/>
  <c r="Z297" i="9"/>
  <c r="X297" i="9"/>
  <c r="V297" i="9"/>
  <c r="T297" i="9"/>
  <c r="R297" i="9"/>
  <c r="P297" i="9"/>
  <c r="N297" i="9"/>
  <c r="L297" i="9"/>
  <c r="J297" i="9"/>
  <c r="H297" i="9"/>
  <c r="D297" i="9"/>
  <c r="AL296" i="9"/>
  <c r="AJ296" i="9"/>
  <c r="AG296" i="9"/>
  <c r="AM296" i="9" s="1"/>
  <c r="AF296" i="9"/>
  <c r="AD296" i="9"/>
  <c r="AB296" i="9"/>
  <c r="Z296" i="9"/>
  <c r="X296" i="9"/>
  <c r="V296" i="9"/>
  <c r="T296" i="9"/>
  <c r="R296" i="9"/>
  <c r="P296" i="9"/>
  <c r="N296" i="9"/>
  <c r="L296" i="9"/>
  <c r="J296" i="9"/>
  <c r="H296" i="9"/>
  <c r="D296" i="9"/>
  <c r="AL295" i="9"/>
  <c r="AJ295" i="9"/>
  <c r="AG295" i="9"/>
  <c r="AM295" i="9" s="1"/>
  <c r="AF295" i="9"/>
  <c r="AD295" i="9"/>
  <c r="AB295" i="9"/>
  <c r="Z295" i="9"/>
  <c r="X295" i="9"/>
  <c r="V295" i="9"/>
  <c r="T295" i="9"/>
  <c r="R295" i="9"/>
  <c r="P295" i="9"/>
  <c r="N295" i="9"/>
  <c r="L295" i="9"/>
  <c r="J295" i="9"/>
  <c r="H295" i="9"/>
  <c r="D295" i="9"/>
  <c r="AL294" i="9"/>
  <c r="AJ294" i="9"/>
  <c r="AG294" i="9"/>
  <c r="AM294" i="9" s="1"/>
  <c r="AF294" i="9"/>
  <c r="AD294" i="9"/>
  <c r="AB294" i="9"/>
  <c r="Z294" i="9"/>
  <c r="X294" i="9"/>
  <c r="V294" i="9"/>
  <c r="T294" i="9"/>
  <c r="R294" i="9"/>
  <c r="P294" i="9"/>
  <c r="N294" i="9"/>
  <c r="L294" i="9"/>
  <c r="J294" i="9"/>
  <c r="H294" i="9"/>
  <c r="D294" i="9"/>
  <c r="AL293" i="9"/>
  <c r="AJ293" i="9"/>
  <c r="AG293" i="9"/>
  <c r="AM293" i="9" s="1"/>
  <c r="AF293" i="9"/>
  <c r="AD293" i="9"/>
  <c r="AB293" i="9"/>
  <c r="Z293" i="9"/>
  <c r="X293" i="9"/>
  <c r="V293" i="9"/>
  <c r="T293" i="9"/>
  <c r="R293" i="9"/>
  <c r="P293" i="9"/>
  <c r="N293" i="9"/>
  <c r="L293" i="9"/>
  <c r="J293" i="9"/>
  <c r="H293" i="9"/>
  <c r="D293" i="9"/>
  <c r="AL292" i="9"/>
  <c r="AJ292" i="9"/>
  <c r="AG292" i="9"/>
  <c r="AM292" i="9" s="1"/>
  <c r="AF292" i="9"/>
  <c r="AD292" i="9"/>
  <c r="AB292" i="9"/>
  <c r="Z292" i="9"/>
  <c r="X292" i="9"/>
  <c r="V292" i="9"/>
  <c r="T292" i="9"/>
  <c r="R292" i="9"/>
  <c r="P292" i="9"/>
  <c r="N292" i="9"/>
  <c r="L292" i="9"/>
  <c r="J292" i="9"/>
  <c r="H292" i="9"/>
  <c r="D292" i="9"/>
  <c r="AL291" i="9"/>
  <c r="AJ291" i="9"/>
  <c r="AG291" i="9"/>
  <c r="AM291" i="9" s="1"/>
  <c r="AF291" i="9"/>
  <c r="AD291" i="9"/>
  <c r="AB291" i="9"/>
  <c r="Z291" i="9"/>
  <c r="X291" i="9"/>
  <c r="V291" i="9"/>
  <c r="T291" i="9"/>
  <c r="R291" i="9"/>
  <c r="P291" i="9"/>
  <c r="N291" i="9"/>
  <c r="L291" i="9"/>
  <c r="J291" i="9"/>
  <c r="H291" i="9"/>
  <c r="D291" i="9"/>
  <c r="AL290" i="9"/>
  <c r="AJ290" i="9"/>
  <c r="AG290" i="9"/>
  <c r="AM290" i="9" s="1"/>
  <c r="AF290" i="9"/>
  <c r="AD290" i="9"/>
  <c r="AB290" i="9"/>
  <c r="Z290" i="9"/>
  <c r="X290" i="9"/>
  <c r="V290" i="9"/>
  <c r="T290" i="9"/>
  <c r="R290" i="9"/>
  <c r="P290" i="9"/>
  <c r="N290" i="9"/>
  <c r="L290" i="9"/>
  <c r="J290" i="9"/>
  <c r="H290" i="9"/>
  <c r="D290" i="9"/>
  <c r="AL289" i="9"/>
  <c r="AJ289" i="9"/>
  <c r="AG289" i="9"/>
  <c r="AM289" i="9" s="1"/>
  <c r="AF289" i="9"/>
  <c r="AD289" i="9"/>
  <c r="AB289" i="9"/>
  <c r="Z289" i="9"/>
  <c r="X289" i="9"/>
  <c r="V289" i="9"/>
  <c r="T289" i="9"/>
  <c r="R289" i="9"/>
  <c r="P289" i="9"/>
  <c r="N289" i="9"/>
  <c r="L289" i="9"/>
  <c r="J289" i="9"/>
  <c r="H289" i="9"/>
  <c r="D289" i="9"/>
  <c r="AL288" i="9"/>
  <c r="AJ288" i="9"/>
  <c r="AG288" i="9"/>
  <c r="AM288" i="9" s="1"/>
  <c r="AF288" i="9"/>
  <c r="AD288" i="9"/>
  <c r="AB288" i="9"/>
  <c r="Z288" i="9"/>
  <c r="X288" i="9"/>
  <c r="V288" i="9"/>
  <c r="T288" i="9"/>
  <c r="R288" i="9"/>
  <c r="P288" i="9"/>
  <c r="N288" i="9"/>
  <c r="L288" i="9"/>
  <c r="J288" i="9"/>
  <c r="H288" i="9"/>
  <c r="D288" i="9"/>
  <c r="AL287" i="9"/>
  <c r="AJ287" i="9"/>
  <c r="AG287" i="9"/>
  <c r="AM287" i="9" s="1"/>
  <c r="AF287" i="9"/>
  <c r="AD287" i="9"/>
  <c r="AB287" i="9"/>
  <c r="Z287" i="9"/>
  <c r="X287" i="9"/>
  <c r="V287" i="9"/>
  <c r="T287" i="9"/>
  <c r="R287" i="9"/>
  <c r="P287" i="9"/>
  <c r="N287" i="9"/>
  <c r="L287" i="9"/>
  <c r="J287" i="9"/>
  <c r="H287" i="9"/>
  <c r="D287" i="9"/>
  <c r="AL286" i="9"/>
  <c r="AJ286" i="9"/>
  <c r="AG286" i="9"/>
  <c r="AM286" i="9" s="1"/>
  <c r="AF286" i="9"/>
  <c r="AD286" i="9"/>
  <c r="AB286" i="9"/>
  <c r="Z286" i="9"/>
  <c r="X286" i="9"/>
  <c r="V286" i="9"/>
  <c r="T286" i="9"/>
  <c r="R286" i="9"/>
  <c r="P286" i="9"/>
  <c r="N286" i="9"/>
  <c r="L286" i="9"/>
  <c r="J286" i="9"/>
  <c r="H286" i="9"/>
  <c r="D286" i="9"/>
  <c r="AL285" i="9"/>
  <c r="AJ285" i="9"/>
  <c r="AG285" i="9"/>
  <c r="AM285" i="9" s="1"/>
  <c r="AF285" i="9"/>
  <c r="AD285" i="9"/>
  <c r="AB285" i="9"/>
  <c r="Z285" i="9"/>
  <c r="X285" i="9"/>
  <c r="V285" i="9"/>
  <c r="T285" i="9"/>
  <c r="R285" i="9"/>
  <c r="P285" i="9"/>
  <c r="N285" i="9"/>
  <c r="L285" i="9"/>
  <c r="J285" i="9"/>
  <c r="H285" i="9"/>
  <c r="D285" i="9"/>
  <c r="AL284" i="9"/>
  <c r="AJ284" i="9"/>
  <c r="AG284" i="9"/>
  <c r="AM284" i="9" s="1"/>
  <c r="AF284" i="9"/>
  <c r="AD284" i="9"/>
  <c r="AB284" i="9"/>
  <c r="Z284" i="9"/>
  <c r="X284" i="9"/>
  <c r="V284" i="9"/>
  <c r="T284" i="9"/>
  <c r="R284" i="9"/>
  <c r="P284" i="9"/>
  <c r="N284" i="9"/>
  <c r="L284" i="9"/>
  <c r="J284" i="9"/>
  <c r="H284" i="9"/>
  <c r="D284" i="9"/>
  <c r="AL283" i="9"/>
  <c r="AJ283" i="9"/>
  <c r="AG283" i="9"/>
  <c r="AM283" i="9" s="1"/>
  <c r="AF283" i="9"/>
  <c r="AD283" i="9"/>
  <c r="AB283" i="9"/>
  <c r="Z283" i="9"/>
  <c r="X283" i="9"/>
  <c r="V283" i="9"/>
  <c r="T283" i="9"/>
  <c r="R283" i="9"/>
  <c r="P283" i="9"/>
  <c r="N283" i="9"/>
  <c r="L283" i="9"/>
  <c r="J283" i="9"/>
  <c r="H283" i="9"/>
  <c r="D283" i="9"/>
  <c r="AL282" i="9"/>
  <c r="AJ282" i="9"/>
  <c r="AG282" i="9"/>
  <c r="AM282" i="9" s="1"/>
  <c r="AF282" i="9"/>
  <c r="AD282" i="9"/>
  <c r="AB282" i="9"/>
  <c r="Z282" i="9"/>
  <c r="X282" i="9"/>
  <c r="V282" i="9"/>
  <c r="T282" i="9"/>
  <c r="R282" i="9"/>
  <c r="P282" i="9"/>
  <c r="N282" i="9"/>
  <c r="L282" i="9"/>
  <c r="J282" i="9"/>
  <c r="H282" i="9"/>
  <c r="D282" i="9"/>
  <c r="AL281" i="9"/>
  <c r="AJ281" i="9"/>
  <c r="AG281" i="9"/>
  <c r="AM281" i="9" s="1"/>
  <c r="AF281" i="9"/>
  <c r="AD281" i="9"/>
  <c r="AB281" i="9"/>
  <c r="Z281" i="9"/>
  <c r="X281" i="9"/>
  <c r="V281" i="9"/>
  <c r="T281" i="9"/>
  <c r="R281" i="9"/>
  <c r="P281" i="9"/>
  <c r="N281" i="9"/>
  <c r="L281" i="9"/>
  <c r="J281" i="9"/>
  <c r="H281" i="9"/>
  <c r="D281" i="9"/>
  <c r="AL280" i="9"/>
  <c r="AJ280" i="9"/>
  <c r="AG280" i="9"/>
  <c r="AM280" i="9" s="1"/>
  <c r="AF280" i="9"/>
  <c r="AD280" i="9"/>
  <c r="AB280" i="9"/>
  <c r="Z280" i="9"/>
  <c r="X280" i="9"/>
  <c r="V280" i="9"/>
  <c r="T280" i="9"/>
  <c r="R280" i="9"/>
  <c r="P280" i="9"/>
  <c r="N280" i="9"/>
  <c r="L280" i="9"/>
  <c r="J280" i="9"/>
  <c r="H280" i="9"/>
  <c r="D280" i="9"/>
  <c r="AL279" i="9"/>
  <c r="AJ279" i="9"/>
  <c r="AG279" i="9"/>
  <c r="AM279" i="9" s="1"/>
  <c r="AF279" i="9"/>
  <c r="AD279" i="9"/>
  <c r="AB279" i="9"/>
  <c r="Z279" i="9"/>
  <c r="X279" i="9"/>
  <c r="V279" i="9"/>
  <c r="T279" i="9"/>
  <c r="R279" i="9"/>
  <c r="P279" i="9"/>
  <c r="N279" i="9"/>
  <c r="L279" i="9"/>
  <c r="J279" i="9"/>
  <c r="H279" i="9"/>
  <c r="D279" i="9"/>
  <c r="AL278" i="9"/>
  <c r="AJ278" i="9"/>
  <c r="AG278" i="9"/>
  <c r="AM278" i="9" s="1"/>
  <c r="AF278" i="9"/>
  <c r="AD278" i="9"/>
  <c r="AB278" i="9"/>
  <c r="Z278" i="9"/>
  <c r="X278" i="9"/>
  <c r="V278" i="9"/>
  <c r="T278" i="9"/>
  <c r="R278" i="9"/>
  <c r="P278" i="9"/>
  <c r="N278" i="9"/>
  <c r="L278" i="9"/>
  <c r="J278" i="9"/>
  <c r="H278" i="9"/>
  <c r="D278" i="9"/>
  <c r="AL277" i="9"/>
  <c r="AJ277" i="9"/>
  <c r="AG277" i="9"/>
  <c r="AM277" i="9" s="1"/>
  <c r="AF277" i="9"/>
  <c r="AD277" i="9"/>
  <c r="AB277" i="9"/>
  <c r="Z277" i="9"/>
  <c r="X277" i="9"/>
  <c r="V277" i="9"/>
  <c r="T277" i="9"/>
  <c r="R277" i="9"/>
  <c r="P277" i="9"/>
  <c r="N277" i="9"/>
  <c r="L277" i="9"/>
  <c r="J277" i="9"/>
  <c r="H277" i="9"/>
  <c r="D277" i="9"/>
  <c r="AL276" i="9"/>
  <c r="AJ276" i="9"/>
  <c r="AG276" i="9"/>
  <c r="AM276" i="9" s="1"/>
  <c r="AF276" i="9"/>
  <c r="AD276" i="9"/>
  <c r="AB276" i="9"/>
  <c r="Z276" i="9"/>
  <c r="X276" i="9"/>
  <c r="V276" i="9"/>
  <c r="T276" i="9"/>
  <c r="R276" i="9"/>
  <c r="P276" i="9"/>
  <c r="N276" i="9"/>
  <c r="L276" i="9"/>
  <c r="J276" i="9"/>
  <c r="H276" i="9"/>
  <c r="D276" i="9"/>
  <c r="AL275" i="9"/>
  <c r="AJ275" i="9"/>
  <c r="AG275" i="9"/>
  <c r="AM275" i="9" s="1"/>
  <c r="AF275" i="9"/>
  <c r="AD275" i="9"/>
  <c r="AB275" i="9"/>
  <c r="Z275" i="9"/>
  <c r="X275" i="9"/>
  <c r="V275" i="9"/>
  <c r="T275" i="9"/>
  <c r="R275" i="9"/>
  <c r="P275" i="9"/>
  <c r="N275" i="9"/>
  <c r="L275" i="9"/>
  <c r="J275" i="9"/>
  <c r="H275" i="9"/>
  <c r="D275" i="9"/>
  <c r="AL274" i="9"/>
  <c r="AJ274" i="9"/>
  <c r="AG274" i="9"/>
  <c r="AM274" i="9" s="1"/>
  <c r="AF274" i="9"/>
  <c r="AD274" i="9"/>
  <c r="AB274" i="9"/>
  <c r="Z274" i="9"/>
  <c r="X274" i="9"/>
  <c r="V274" i="9"/>
  <c r="T274" i="9"/>
  <c r="R274" i="9"/>
  <c r="P274" i="9"/>
  <c r="N274" i="9"/>
  <c r="L274" i="9"/>
  <c r="J274" i="9"/>
  <c r="H274" i="9"/>
  <c r="D274" i="9"/>
  <c r="AL273" i="9"/>
  <c r="AJ273" i="9"/>
  <c r="AG273" i="9"/>
  <c r="AM273" i="9" s="1"/>
  <c r="AF273" i="9"/>
  <c r="AD273" i="9"/>
  <c r="AB273" i="9"/>
  <c r="Z273" i="9"/>
  <c r="X273" i="9"/>
  <c r="V273" i="9"/>
  <c r="T273" i="9"/>
  <c r="R273" i="9"/>
  <c r="P273" i="9"/>
  <c r="N273" i="9"/>
  <c r="L273" i="9"/>
  <c r="J273" i="9"/>
  <c r="H273" i="9"/>
  <c r="D273" i="9"/>
  <c r="AL272" i="9"/>
  <c r="AJ272" i="9"/>
  <c r="AG272" i="9"/>
  <c r="AM272" i="9" s="1"/>
  <c r="AF272" i="9"/>
  <c r="AD272" i="9"/>
  <c r="AB272" i="9"/>
  <c r="Z272" i="9"/>
  <c r="X272" i="9"/>
  <c r="V272" i="9"/>
  <c r="T272" i="9"/>
  <c r="R272" i="9"/>
  <c r="P272" i="9"/>
  <c r="N272" i="9"/>
  <c r="L272" i="9"/>
  <c r="J272" i="9"/>
  <c r="H272" i="9"/>
  <c r="D272" i="9"/>
  <c r="AL271" i="9"/>
  <c r="AJ271" i="9"/>
  <c r="AG271" i="9"/>
  <c r="AM271" i="9" s="1"/>
  <c r="AF271" i="9"/>
  <c r="AD271" i="9"/>
  <c r="AB271" i="9"/>
  <c r="Z271" i="9"/>
  <c r="X271" i="9"/>
  <c r="V271" i="9"/>
  <c r="T271" i="9"/>
  <c r="R271" i="9"/>
  <c r="P271" i="9"/>
  <c r="N271" i="9"/>
  <c r="L271" i="9"/>
  <c r="J271" i="9"/>
  <c r="H271" i="9"/>
  <c r="D271" i="9"/>
  <c r="AL270" i="9"/>
  <c r="AJ270" i="9"/>
  <c r="AG270" i="9"/>
  <c r="AM270" i="9" s="1"/>
  <c r="AF270" i="9"/>
  <c r="AD270" i="9"/>
  <c r="AB270" i="9"/>
  <c r="Z270" i="9"/>
  <c r="X270" i="9"/>
  <c r="V270" i="9"/>
  <c r="T270" i="9"/>
  <c r="R270" i="9"/>
  <c r="P270" i="9"/>
  <c r="N270" i="9"/>
  <c r="L270" i="9"/>
  <c r="J270" i="9"/>
  <c r="H270" i="9"/>
  <c r="D270" i="9"/>
  <c r="AL269" i="9"/>
  <c r="AJ269" i="9"/>
  <c r="AG269" i="9"/>
  <c r="AM269" i="9" s="1"/>
  <c r="AF269" i="9"/>
  <c r="AD269" i="9"/>
  <c r="AB269" i="9"/>
  <c r="Z269" i="9"/>
  <c r="X269" i="9"/>
  <c r="V269" i="9"/>
  <c r="T269" i="9"/>
  <c r="R269" i="9"/>
  <c r="P269" i="9"/>
  <c r="N269" i="9"/>
  <c r="L269" i="9"/>
  <c r="J269" i="9"/>
  <c r="H269" i="9"/>
  <c r="D269" i="9"/>
  <c r="AL268" i="9"/>
  <c r="AJ268" i="9"/>
  <c r="AG268" i="9"/>
  <c r="AF268" i="9"/>
  <c r="AD268" i="9"/>
  <c r="AB268" i="9"/>
  <c r="Z268" i="9"/>
  <c r="X268" i="9"/>
  <c r="V268" i="9"/>
  <c r="T268" i="9"/>
  <c r="R268" i="9"/>
  <c r="P268" i="9"/>
  <c r="N268" i="9"/>
  <c r="L268" i="9"/>
  <c r="J268" i="9"/>
  <c r="H268" i="9"/>
  <c r="D268" i="9"/>
  <c r="AK266" i="9"/>
  <c r="AI266" i="9"/>
  <c r="AE266" i="9"/>
  <c r="AC266" i="9"/>
  <c r="AA266" i="9"/>
  <c r="Y266" i="9"/>
  <c r="W266" i="9"/>
  <c r="U266" i="9"/>
  <c r="S266" i="9"/>
  <c r="Q266" i="9"/>
  <c r="O266" i="9"/>
  <c r="M266" i="9"/>
  <c r="K266" i="9"/>
  <c r="I266" i="9"/>
  <c r="G266" i="9"/>
  <c r="E266" i="9"/>
  <c r="C266" i="9"/>
  <c r="AL265" i="9"/>
  <c r="AJ265" i="9"/>
  <c r="AG265" i="9"/>
  <c r="AM265" i="9" s="1"/>
  <c r="AF265" i="9"/>
  <c r="AD265" i="9"/>
  <c r="AB265" i="9"/>
  <c r="Z265" i="9"/>
  <c r="X265" i="9"/>
  <c r="V265" i="9"/>
  <c r="T265" i="9"/>
  <c r="R265" i="9"/>
  <c r="P265" i="9"/>
  <c r="N265" i="9"/>
  <c r="L265" i="9"/>
  <c r="J265" i="9"/>
  <c r="H265" i="9"/>
  <c r="F265" i="9"/>
  <c r="D265" i="9"/>
  <c r="AL264" i="9"/>
  <c r="AJ264" i="9"/>
  <c r="AG264" i="9"/>
  <c r="AM264" i="9" s="1"/>
  <c r="AF264" i="9"/>
  <c r="AD264" i="9"/>
  <c r="AB264" i="9"/>
  <c r="Z264" i="9"/>
  <c r="X264" i="9"/>
  <c r="V264" i="9"/>
  <c r="T264" i="9"/>
  <c r="R264" i="9"/>
  <c r="P264" i="9"/>
  <c r="N264" i="9"/>
  <c r="L264" i="9"/>
  <c r="J264" i="9"/>
  <c r="H264" i="9"/>
  <c r="F264" i="9"/>
  <c r="D264" i="9"/>
  <c r="AL263" i="9"/>
  <c r="AJ263" i="9"/>
  <c r="AG263" i="9"/>
  <c r="AM263" i="9" s="1"/>
  <c r="AF263" i="9"/>
  <c r="AD263" i="9"/>
  <c r="AB263" i="9"/>
  <c r="Z263" i="9"/>
  <c r="X263" i="9"/>
  <c r="V263" i="9"/>
  <c r="T263" i="9"/>
  <c r="R263" i="9"/>
  <c r="P263" i="9"/>
  <c r="N263" i="9"/>
  <c r="L263" i="9"/>
  <c r="J263" i="9"/>
  <c r="H263" i="9"/>
  <c r="F263" i="9"/>
  <c r="D263" i="9"/>
  <c r="AL262" i="9"/>
  <c r="AJ262" i="9"/>
  <c r="AG262" i="9"/>
  <c r="AM262" i="9" s="1"/>
  <c r="AF262" i="9"/>
  <c r="AD262" i="9"/>
  <c r="AB262" i="9"/>
  <c r="Z262" i="9"/>
  <c r="X262" i="9"/>
  <c r="V262" i="9"/>
  <c r="T262" i="9"/>
  <c r="R262" i="9"/>
  <c r="P262" i="9"/>
  <c r="N262" i="9"/>
  <c r="L262" i="9"/>
  <c r="J262" i="9"/>
  <c r="H262" i="9"/>
  <c r="F262" i="9"/>
  <c r="D262" i="9"/>
  <c r="AL261" i="9"/>
  <c r="AJ261" i="9"/>
  <c r="AG261" i="9"/>
  <c r="AM261" i="9" s="1"/>
  <c r="AF261" i="9"/>
  <c r="AD261" i="9"/>
  <c r="AB261" i="9"/>
  <c r="Z261" i="9"/>
  <c r="X261" i="9"/>
  <c r="V261" i="9"/>
  <c r="T261" i="9"/>
  <c r="R261" i="9"/>
  <c r="P261" i="9"/>
  <c r="N261" i="9"/>
  <c r="L261" i="9"/>
  <c r="J261" i="9"/>
  <c r="H261" i="9"/>
  <c r="F261" i="9"/>
  <c r="D261" i="9"/>
  <c r="AL260" i="9"/>
  <c r="AJ260" i="9"/>
  <c r="AG260" i="9"/>
  <c r="AM260" i="9" s="1"/>
  <c r="AF260" i="9"/>
  <c r="AD260" i="9"/>
  <c r="AB260" i="9"/>
  <c r="Z260" i="9"/>
  <c r="X260" i="9"/>
  <c r="V260" i="9"/>
  <c r="T260" i="9"/>
  <c r="R260" i="9"/>
  <c r="P260" i="9"/>
  <c r="N260" i="9"/>
  <c r="L260" i="9"/>
  <c r="J260" i="9"/>
  <c r="H260" i="9"/>
  <c r="F260" i="9"/>
  <c r="D260" i="9"/>
  <c r="AL259" i="9"/>
  <c r="AJ259" i="9"/>
  <c r="AG259" i="9"/>
  <c r="AM259" i="9" s="1"/>
  <c r="AF259" i="9"/>
  <c r="AD259" i="9"/>
  <c r="AB259" i="9"/>
  <c r="Z259" i="9"/>
  <c r="X259" i="9"/>
  <c r="V259" i="9"/>
  <c r="T259" i="9"/>
  <c r="R259" i="9"/>
  <c r="P259" i="9"/>
  <c r="N259" i="9"/>
  <c r="L259" i="9"/>
  <c r="J259" i="9"/>
  <c r="H259" i="9"/>
  <c r="F259" i="9"/>
  <c r="D259" i="9"/>
  <c r="AL258" i="9"/>
  <c r="AJ258" i="9"/>
  <c r="AG258" i="9"/>
  <c r="AM258" i="9" s="1"/>
  <c r="AF258" i="9"/>
  <c r="AD258" i="9"/>
  <c r="AB258" i="9"/>
  <c r="Z258" i="9"/>
  <c r="X258" i="9"/>
  <c r="V258" i="9"/>
  <c r="T258" i="9"/>
  <c r="R258" i="9"/>
  <c r="P258" i="9"/>
  <c r="N258" i="9"/>
  <c r="L258" i="9"/>
  <c r="J258" i="9"/>
  <c r="H258" i="9"/>
  <c r="F258" i="9"/>
  <c r="D258" i="9"/>
  <c r="AL257" i="9"/>
  <c r="AJ257" i="9"/>
  <c r="AG257" i="9"/>
  <c r="AM257" i="9" s="1"/>
  <c r="AF257" i="9"/>
  <c r="AD257" i="9"/>
  <c r="AB257" i="9"/>
  <c r="Z257" i="9"/>
  <c r="X257" i="9"/>
  <c r="V257" i="9"/>
  <c r="T257" i="9"/>
  <c r="R257" i="9"/>
  <c r="P257" i="9"/>
  <c r="N257" i="9"/>
  <c r="L257" i="9"/>
  <c r="J257" i="9"/>
  <c r="H257" i="9"/>
  <c r="F257" i="9"/>
  <c r="D257" i="9"/>
  <c r="AL256" i="9"/>
  <c r="AJ256" i="9"/>
  <c r="AG256" i="9"/>
  <c r="AM256" i="9" s="1"/>
  <c r="AF256" i="9"/>
  <c r="AD256" i="9"/>
  <c r="AB256" i="9"/>
  <c r="Z256" i="9"/>
  <c r="X256" i="9"/>
  <c r="V256" i="9"/>
  <c r="T256" i="9"/>
  <c r="R256" i="9"/>
  <c r="P256" i="9"/>
  <c r="N256" i="9"/>
  <c r="L256" i="9"/>
  <c r="J256" i="9"/>
  <c r="H256" i="9"/>
  <c r="F256" i="9"/>
  <c r="D256" i="9"/>
  <c r="AL255" i="9"/>
  <c r="AJ255" i="9"/>
  <c r="AG255" i="9"/>
  <c r="AM255" i="9" s="1"/>
  <c r="AF255" i="9"/>
  <c r="AD255" i="9"/>
  <c r="AB255" i="9"/>
  <c r="Z255" i="9"/>
  <c r="X255" i="9"/>
  <c r="V255" i="9"/>
  <c r="T255" i="9"/>
  <c r="R255" i="9"/>
  <c r="P255" i="9"/>
  <c r="N255" i="9"/>
  <c r="L255" i="9"/>
  <c r="J255" i="9"/>
  <c r="H255" i="9"/>
  <c r="F255" i="9"/>
  <c r="D255" i="9"/>
  <c r="AL254" i="9"/>
  <c r="AJ254" i="9"/>
  <c r="AG254" i="9"/>
  <c r="AM254" i="9" s="1"/>
  <c r="AF254" i="9"/>
  <c r="AD254" i="9"/>
  <c r="AB254" i="9"/>
  <c r="Z254" i="9"/>
  <c r="X254" i="9"/>
  <c r="V254" i="9"/>
  <c r="T254" i="9"/>
  <c r="R254" i="9"/>
  <c r="P254" i="9"/>
  <c r="N254" i="9"/>
  <c r="L254" i="9"/>
  <c r="J254" i="9"/>
  <c r="H254" i="9"/>
  <c r="F254" i="9"/>
  <c r="D254" i="9"/>
  <c r="AL253" i="9"/>
  <c r="AJ253" i="9"/>
  <c r="AG253" i="9"/>
  <c r="AM253" i="9" s="1"/>
  <c r="AF253" i="9"/>
  <c r="AD253" i="9"/>
  <c r="AB253" i="9"/>
  <c r="Z253" i="9"/>
  <c r="X253" i="9"/>
  <c r="V253" i="9"/>
  <c r="T253" i="9"/>
  <c r="R253" i="9"/>
  <c r="P253" i="9"/>
  <c r="N253" i="9"/>
  <c r="L253" i="9"/>
  <c r="J253" i="9"/>
  <c r="H253" i="9"/>
  <c r="F253" i="9"/>
  <c r="D253" i="9"/>
  <c r="AL252" i="9"/>
  <c r="AJ252" i="9"/>
  <c r="AG252" i="9"/>
  <c r="AM252" i="9" s="1"/>
  <c r="AF252" i="9"/>
  <c r="AD252" i="9"/>
  <c r="AB252" i="9"/>
  <c r="Z252" i="9"/>
  <c r="X252" i="9"/>
  <c r="V252" i="9"/>
  <c r="T252" i="9"/>
  <c r="R252" i="9"/>
  <c r="P252" i="9"/>
  <c r="N252" i="9"/>
  <c r="L252" i="9"/>
  <c r="J252" i="9"/>
  <c r="H252" i="9"/>
  <c r="F252" i="9"/>
  <c r="D252" i="9"/>
  <c r="AL251" i="9"/>
  <c r="AJ251" i="9"/>
  <c r="AG251" i="9"/>
  <c r="AM251" i="9" s="1"/>
  <c r="AF251" i="9"/>
  <c r="AD251" i="9"/>
  <c r="AB251" i="9"/>
  <c r="Z251" i="9"/>
  <c r="X251" i="9"/>
  <c r="V251" i="9"/>
  <c r="T251" i="9"/>
  <c r="R251" i="9"/>
  <c r="P251" i="9"/>
  <c r="N251" i="9"/>
  <c r="L251" i="9"/>
  <c r="J251" i="9"/>
  <c r="H251" i="9"/>
  <c r="F251" i="9"/>
  <c r="D251" i="9"/>
  <c r="AL250" i="9"/>
  <c r="AJ250" i="9"/>
  <c r="AG250" i="9"/>
  <c r="AM250" i="9" s="1"/>
  <c r="AF250" i="9"/>
  <c r="AD250" i="9"/>
  <c r="AB250" i="9"/>
  <c r="Z250" i="9"/>
  <c r="X250" i="9"/>
  <c r="V250" i="9"/>
  <c r="T250" i="9"/>
  <c r="R250" i="9"/>
  <c r="P250" i="9"/>
  <c r="N250" i="9"/>
  <c r="L250" i="9"/>
  <c r="J250" i="9"/>
  <c r="H250" i="9"/>
  <c r="F250" i="9"/>
  <c r="D250" i="9"/>
  <c r="AL249" i="9"/>
  <c r="AJ249" i="9"/>
  <c r="AG249" i="9"/>
  <c r="AM249" i="9" s="1"/>
  <c r="AF249" i="9"/>
  <c r="AD249" i="9"/>
  <c r="AB249" i="9"/>
  <c r="Z249" i="9"/>
  <c r="X249" i="9"/>
  <c r="V249" i="9"/>
  <c r="T249" i="9"/>
  <c r="R249" i="9"/>
  <c r="P249" i="9"/>
  <c r="N249" i="9"/>
  <c r="L249" i="9"/>
  <c r="J249" i="9"/>
  <c r="H249" i="9"/>
  <c r="F249" i="9"/>
  <c r="D249" i="9"/>
  <c r="AL248" i="9"/>
  <c r="AJ248" i="9"/>
  <c r="AG248" i="9"/>
  <c r="AM248" i="9" s="1"/>
  <c r="AF248" i="9"/>
  <c r="AD248" i="9"/>
  <c r="AB248" i="9"/>
  <c r="Z248" i="9"/>
  <c r="X248" i="9"/>
  <c r="V248" i="9"/>
  <c r="T248" i="9"/>
  <c r="R248" i="9"/>
  <c r="P248" i="9"/>
  <c r="N248" i="9"/>
  <c r="L248" i="9"/>
  <c r="J248" i="9"/>
  <c r="H248" i="9"/>
  <c r="F248" i="9"/>
  <c r="D248" i="9"/>
  <c r="AL247" i="9"/>
  <c r="AJ247" i="9"/>
  <c r="AG247" i="9"/>
  <c r="AM247" i="9" s="1"/>
  <c r="AF247" i="9"/>
  <c r="AD247" i="9"/>
  <c r="AB247" i="9"/>
  <c r="Z247" i="9"/>
  <c r="X247" i="9"/>
  <c r="V247" i="9"/>
  <c r="T247" i="9"/>
  <c r="R247" i="9"/>
  <c r="P247" i="9"/>
  <c r="N247" i="9"/>
  <c r="L247" i="9"/>
  <c r="J247" i="9"/>
  <c r="H247" i="9"/>
  <c r="F247" i="9"/>
  <c r="D247" i="9"/>
  <c r="AL246" i="9"/>
  <c r="AJ246" i="9"/>
  <c r="AG246" i="9"/>
  <c r="AM246" i="9" s="1"/>
  <c r="AF246" i="9"/>
  <c r="AD246" i="9"/>
  <c r="AB246" i="9"/>
  <c r="Z246" i="9"/>
  <c r="X246" i="9"/>
  <c r="V246" i="9"/>
  <c r="T246" i="9"/>
  <c r="R246" i="9"/>
  <c r="P246" i="9"/>
  <c r="N246" i="9"/>
  <c r="L246" i="9"/>
  <c r="J246" i="9"/>
  <c r="H246" i="9"/>
  <c r="F246" i="9"/>
  <c r="D246" i="9"/>
  <c r="AL245" i="9"/>
  <c r="AJ245" i="9"/>
  <c r="AG245" i="9"/>
  <c r="AM245" i="9" s="1"/>
  <c r="AF245" i="9"/>
  <c r="AD245" i="9"/>
  <c r="AB245" i="9"/>
  <c r="Z245" i="9"/>
  <c r="X245" i="9"/>
  <c r="V245" i="9"/>
  <c r="T245" i="9"/>
  <c r="R245" i="9"/>
  <c r="P245" i="9"/>
  <c r="N245" i="9"/>
  <c r="L245" i="9"/>
  <c r="J245" i="9"/>
  <c r="H245" i="9"/>
  <c r="F245" i="9"/>
  <c r="D245" i="9"/>
  <c r="AL244" i="9"/>
  <c r="AJ244" i="9"/>
  <c r="AG244" i="9"/>
  <c r="AM244" i="9" s="1"/>
  <c r="AF244" i="9"/>
  <c r="AD244" i="9"/>
  <c r="AB244" i="9"/>
  <c r="Z244" i="9"/>
  <c r="X244" i="9"/>
  <c r="V244" i="9"/>
  <c r="T244" i="9"/>
  <c r="R244" i="9"/>
  <c r="P244" i="9"/>
  <c r="N244" i="9"/>
  <c r="L244" i="9"/>
  <c r="J244" i="9"/>
  <c r="H244" i="9"/>
  <c r="F244" i="9"/>
  <c r="D244" i="9"/>
  <c r="AL243" i="9"/>
  <c r="AJ243" i="9"/>
  <c r="AG243" i="9"/>
  <c r="AM243" i="9" s="1"/>
  <c r="AF243" i="9"/>
  <c r="AD243" i="9"/>
  <c r="AB243" i="9"/>
  <c r="Z243" i="9"/>
  <c r="X243" i="9"/>
  <c r="V243" i="9"/>
  <c r="T243" i="9"/>
  <c r="R243" i="9"/>
  <c r="P243" i="9"/>
  <c r="N243" i="9"/>
  <c r="L243" i="9"/>
  <c r="J243" i="9"/>
  <c r="H243" i="9"/>
  <c r="F243" i="9"/>
  <c r="D243" i="9"/>
  <c r="AL242" i="9"/>
  <c r="AJ242" i="9"/>
  <c r="AG242" i="9"/>
  <c r="AM242" i="9" s="1"/>
  <c r="AF242" i="9"/>
  <c r="AD242" i="9"/>
  <c r="AB242" i="9"/>
  <c r="Z242" i="9"/>
  <c r="X242" i="9"/>
  <c r="V242" i="9"/>
  <c r="T242" i="9"/>
  <c r="R242" i="9"/>
  <c r="P242" i="9"/>
  <c r="N242" i="9"/>
  <c r="L242" i="9"/>
  <c r="J242" i="9"/>
  <c r="H242" i="9"/>
  <c r="F242" i="9"/>
  <c r="D242" i="9"/>
  <c r="AL241" i="9"/>
  <c r="AJ241" i="9"/>
  <c r="AG241" i="9"/>
  <c r="AM241" i="9" s="1"/>
  <c r="AF241" i="9"/>
  <c r="AD241" i="9"/>
  <c r="AB241" i="9"/>
  <c r="Z241" i="9"/>
  <c r="X241" i="9"/>
  <c r="V241" i="9"/>
  <c r="T241" i="9"/>
  <c r="R241" i="9"/>
  <c r="P241" i="9"/>
  <c r="N241" i="9"/>
  <c r="L241" i="9"/>
  <c r="J241" i="9"/>
  <c r="H241" i="9"/>
  <c r="F241" i="9"/>
  <c r="D241" i="9"/>
  <c r="AL240" i="9"/>
  <c r="AJ240" i="9"/>
  <c r="AG240" i="9"/>
  <c r="AM240" i="9" s="1"/>
  <c r="AF240" i="9"/>
  <c r="AD240" i="9"/>
  <c r="AB240" i="9"/>
  <c r="Z240" i="9"/>
  <c r="X240" i="9"/>
  <c r="V240" i="9"/>
  <c r="T240" i="9"/>
  <c r="R240" i="9"/>
  <c r="P240" i="9"/>
  <c r="N240" i="9"/>
  <c r="L240" i="9"/>
  <c r="J240" i="9"/>
  <c r="H240" i="9"/>
  <c r="F240" i="9"/>
  <c r="D240" i="9"/>
  <c r="AL239" i="9"/>
  <c r="AJ239" i="9"/>
  <c r="AG239" i="9"/>
  <c r="AM239" i="9" s="1"/>
  <c r="AF239" i="9"/>
  <c r="AD239" i="9"/>
  <c r="AB239" i="9"/>
  <c r="Z239" i="9"/>
  <c r="X239" i="9"/>
  <c r="V239" i="9"/>
  <c r="T239" i="9"/>
  <c r="R239" i="9"/>
  <c r="P239" i="9"/>
  <c r="N239" i="9"/>
  <c r="L239" i="9"/>
  <c r="J239" i="9"/>
  <c r="H239" i="9"/>
  <c r="F239" i="9"/>
  <c r="D239" i="9"/>
  <c r="AL238" i="9"/>
  <c r="AJ238" i="9"/>
  <c r="AG238" i="9"/>
  <c r="AM238" i="9" s="1"/>
  <c r="AF238" i="9"/>
  <c r="AD238" i="9"/>
  <c r="AB238" i="9"/>
  <c r="Z238" i="9"/>
  <c r="X238" i="9"/>
  <c r="V238" i="9"/>
  <c r="T238" i="9"/>
  <c r="R238" i="9"/>
  <c r="P238" i="9"/>
  <c r="N238" i="9"/>
  <c r="L238" i="9"/>
  <c r="J238" i="9"/>
  <c r="H238" i="9"/>
  <c r="F238" i="9"/>
  <c r="D238" i="9"/>
  <c r="AL237" i="9"/>
  <c r="AJ237" i="9"/>
  <c r="AG237" i="9"/>
  <c r="AM237" i="9" s="1"/>
  <c r="AF237" i="9"/>
  <c r="AD237" i="9"/>
  <c r="AB237" i="9"/>
  <c r="Z237" i="9"/>
  <c r="X237" i="9"/>
  <c r="V237" i="9"/>
  <c r="T237" i="9"/>
  <c r="R237" i="9"/>
  <c r="P237" i="9"/>
  <c r="N237" i="9"/>
  <c r="L237" i="9"/>
  <c r="J237" i="9"/>
  <c r="H237" i="9"/>
  <c r="F237" i="9"/>
  <c r="D237" i="9"/>
  <c r="AL236" i="9"/>
  <c r="AJ236" i="9"/>
  <c r="AG236" i="9"/>
  <c r="AM236" i="9" s="1"/>
  <c r="AF236" i="9"/>
  <c r="AD236" i="9"/>
  <c r="AB236" i="9"/>
  <c r="Z236" i="9"/>
  <c r="X236" i="9"/>
  <c r="V236" i="9"/>
  <c r="T236" i="9"/>
  <c r="R236" i="9"/>
  <c r="P236" i="9"/>
  <c r="N236" i="9"/>
  <c r="L236" i="9"/>
  <c r="J236" i="9"/>
  <c r="H236" i="9"/>
  <c r="F236" i="9"/>
  <c r="D236" i="9"/>
  <c r="AL235" i="9"/>
  <c r="AJ235" i="9"/>
  <c r="AG235" i="9"/>
  <c r="AM235" i="9" s="1"/>
  <c r="AF235" i="9"/>
  <c r="AD235" i="9"/>
  <c r="AB235" i="9"/>
  <c r="Z235" i="9"/>
  <c r="X235" i="9"/>
  <c r="V235" i="9"/>
  <c r="T235" i="9"/>
  <c r="R235" i="9"/>
  <c r="P235" i="9"/>
  <c r="N235" i="9"/>
  <c r="L235" i="9"/>
  <c r="J235" i="9"/>
  <c r="H235" i="9"/>
  <c r="F235" i="9"/>
  <c r="D235" i="9"/>
  <c r="AL234" i="9"/>
  <c r="AJ234" i="9"/>
  <c r="AG234" i="9"/>
  <c r="AM234" i="9" s="1"/>
  <c r="AF234" i="9"/>
  <c r="AD234" i="9"/>
  <c r="AB234" i="9"/>
  <c r="Z234" i="9"/>
  <c r="X234" i="9"/>
  <c r="V234" i="9"/>
  <c r="T234" i="9"/>
  <c r="R234" i="9"/>
  <c r="P234" i="9"/>
  <c r="N234" i="9"/>
  <c r="L234" i="9"/>
  <c r="J234" i="9"/>
  <c r="H234" i="9"/>
  <c r="F234" i="9"/>
  <c r="D234" i="9"/>
  <c r="AL233" i="9"/>
  <c r="AJ233" i="9"/>
  <c r="AG233" i="9"/>
  <c r="AG266" i="9" s="1"/>
  <c r="AF233" i="9"/>
  <c r="AD233" i="9"/>
  <c r="AB233" i="9"/>
  <c r="Z233" i="9"/>
  <c r="Z266" i="9" s="1"/>
  <c r="X233" i="9"/>
  <c r="V233" i="9"/>
  <c r="T233" i="9"/>
  <c r="R233" i="9"/>
  <c r="R266" i="9" s="1"/>
  <c r="P233" i="9"/>
  <c r="N233" i="9"/>
  <c r="L233" i="9"/>
  <c r="J233" i="9"/>
  <c r="J266" i="9" s="1"/>
  <c r="H233" i="9"/>
  <c r="F233" i="9"/>
  <c r="D233" i="9"/>
  <c r="AK231" i="9"/>
  <c r="AI231" i="9"/>
  <c r="AE231" i="9"/>
  <c r="AC231" i="9"/>
  <c r="AA231" i="9"/>
  <c r="Y231" i="9"/>
  <c r="W231" i="9"/>
  <c r="U231" i="9"/>
  <c r="S231" i="9"/>
  <c r="Q231" i="9"/>
  <c r="O231" i="9"/>
  <c r="M231" i="9"/>
  <c r="K231" i="9"/>
  <c r="I231" i="9"/>
  <c r="G231" i="9"/>
  <c r="E231" i="9"/>
  <c r="C231" i="9"/>
  <c r="AL230" i="9"/>
  <c r="AJ230" i="9"/>
  <c r="AG230" i="9"/>
  <c r="AM230" i="9" s="1"/>
  <c r="AF230" i="9"/>
  <c r="AD230" i="9"/>
  <c r="AB230" i="9"/>
  <c r="Z230" i="9"/>
  <c r="X230" i="9"/>
  <c r="V230" i="9"/>
  <c r="T230" i="9"/>
  <c r="R230" i="9"/>
  <c r="P230" i="9"/>
  <c r="N230" i="9"/>
  <c r="L230" i="9"/>
  <c r="J230" i="9"/>
  <c r="H230" i="9"/>
  <c r="F230" i="9"/>
  <c r="D230" i="9"/>
  <c r="AL229" i="9"/>
  <c r="AJ229" i="9"/>
  <c r="AG229" i="9"/>
  <c r="AM229" i="9" s="1"/>
  <c r="AF229" i="9"/>
  <c r="AD229" i="9"/>
  <c r="AB229" i="9"/>
  <c r="Z229" i="9"/>
  <c r="X229" i="9"/>
  <c r="V229" i="9"/>
  <c r="T229" i="9"/>
  <c r="R229" i="9"/>
  <c r="P229" i="9"/>
  <c r="N229" i="9"/>
  <c r="L229" i="9"/>
  <c r="J229" i="9"/>
  <c r="H229" i="9"/>
  <c r="F229" i="9"/>
  <c r="D229" i="9"/>
  <c r="AL228" i="9"/>
  <c r="AJ228" i="9"/>
  <c r="AG228" i="9"/>
  <c r="AM228" i="9" s="1"/>
  <c r="AF228" i="9"/>
  <c r="AD228" i="9"/>
  <c r="AB228" i="9"/>
  <c r="Z228" i="9"/>
  <c r="X228" i="9"/>
  <c r="V228" i="9"/>
  <c r="T228" i="9"/>
  <c r="R228" i="9"/>
  <c r="P228" i="9"/>
  <c r="N228" i="9"/>
  <c r="L228" i="9"/>
  <c r="J228" i="9"/>
  <c r="H228" i="9"/>
  <c r="F228" i="9"/>
  <c r="D228" i="9"/>
  <c r="AL227" i="9"/>
  <c r="AJ227" i="9"/>
  <c r="AG227" i="9"/>
  <c r="AM227" i="9" s="1"/>
  <c r="AF227" i="9"/>
  <c r="AD227" i="9"/>
  <c r="AB227" i="9"/>
  <c r="Z227" i="9"/>
  <c r="X227" i="9"/>
  <c r="V227" i="9"/>
  <c r="T227" i="9"/>
  <c r="R227" i="9"/>
  <c r="P227" i="9"/>
  <c r="N227" i="9"/>
  <c r="L227" i="9"/>
  <c r="J227" i="9"/>
  <c r="H227" i="9"/>
  <c r="F227" i="9"/>
  <c r="D227" i="9"/>
  <c r="AL226" i="9"/>
  <c r="AJ226" i="9"/>
  <c r="AG226" i="9"/>
  <c r="AM226" i="9" s="1"/>
  <c r="AF226" i="9"/>
  <c r="AD226" i="9"/>
  <c r="AB226" i="9"/>
  <c r="Z226" i="9"/>
  <c r="X226" i="9"/>
  <c r="V226" i="9"/>
  <c r="T226" i="9"/>
  <c r="R226" i="9"/>
  <c r="P226" i="9"/>
  <c r="N226" i="9"/>
  <c r="L226" i="9"/>
  <c r="J226" i="9"/>
  <c r="H226" i="9"/>
  <c r="F226" i="9"/>
  <c r="D226" i="9"/>
  <c r="AL225" i="9"/>
  <c r="AJ225" i="9"/>
  <c r="AG225" i="9"/>
  <c r="AM225" i="9" s="1"/>
  <c r="AF225" i="9"/>
  <c r="AD225" i="9"/>
  <c r="AB225" i="9"/>
  <c r="Z225" i="9"/>
  <c r="X225" i="9"/>
  <c r="V225" i="9"/>
  <c r="T225" i="9"/>
  <c r="R225" i="9"/>
  <c r="P225" i="9"/>
  <c r="N225" i="9"/>
  <c r="L225" i="9"/>
  <c r="J225" i="9"/>
  <c r="H225" i="9"/>
  <c r="F225" i="9"/>
  <c r="D225" i="9"/>
  <c r="AL224" i="9"/>
  <c r="AJ224" i="9"/>
  <c r="AG224" i="9"/>
  <c r="AM224" i="9" s="1"/>
  <c r="AF224" i="9"/>
  <c r="AD224" i="9"/>
  <c r="AB224" i="9"/>
  <c r="Z224" i="9"/>
  <c r="X224" i="9"/>
  <c r="V224" i="9"/>
  <c r="T224" i="9"/>
  <c r="R224" i="9"/>
  <c r="P224" i="9"/>
  <c r="N224" i="9"/>
  <c r="L224" i="9"/>
  <c r="J224" i="9"/>
  <c r="H224" i="9"/>
  <c r="F224" i="9"/>
  <c r="D224" i="9"/>
  <c r="AL223" i="9"/>
  <c r="AJ223" i="9"/>
  <c r="AG223" i="9"/>
  <c r="AM223" i="9" s="1"/>
  <c r="AF223" i="9"/>
  <c r="AD223" i="9"/>
  <c r="AB223" i="9"/>
  <c r="Z223" i="9"/>
  <c r="X223" i="9"/>
  <c r="V223" i="9"/>
  <c r="T223" i="9"/>
  <c r="R223" i="9"/>
  <c r="P223" i="9"/>
  <c r="N223" i="9"/>
  <c r="L223" i="9"/>
  <c r="J223" i="9"/>
  <c r="H223" i="9"/>
  <c r="F223" i="9"/>
  <c r="D223" i="9"/>
  <c r="AL222" i="9"/>
  <c r="AJ222" i="9"/>
  <c r="AG222" i="9"/>
  <c r="AM222" i="9" s="1"/>
  <c r="AF222" i="9"/>
  <c r="AF231" i="9" s="1"/>
  <c r="AD222" i="9"/>
  <c r="AB222" i="9"/>
  <c r="Z222" i="9"/>
  <c r="X222" i="9"/>
  <c r="X231" i="9" s="1"/>
  <c r="V222" i="9"/>
  <c r="T222" i="9"/>
  <c r="R222" i="9"/>
  <c r="P222" i="9"/>
  <c r="P231" i="9" s="1"/>
  <c r="N222" i="9"/>
  <c r="L222" i="9"/>
  <c r="J222" i="9"/>
  <c r="H222" i="9"/>
  <c r="H231" i="9" s="1"/>
  <c r="F222" i="9"/>
  <c r="D222" i="9"/>
  <c r="AL221" i="9"/>
  <c r="AJ221" i="9"/>
  <c r="AJ231" i="9" s="1"/>
  <c r="AG221" i="9"/>
  <c r="AF221" i="9"/>
  <c r="AD221" i="9"/>
  <c r="AB221" i="9"/>
  <c r="Z221" i="9"/>
  <c r="X221" i="9"/>
  <c r="V221" i="9"/>
  <c r="T221" i="9"/>
  <c r="R221" i="9"/>
  <c r="P221" i="9"/>
  <c r="N221" i="9"/>
  <c r="L221" i="9"/>
  <c r="J221" i="9"/>
  <c r="H221" i="9"/>
  <c r="F221" i="9"/>
  <c r="D221" i="9"/>
  <c r="AL220" i="9"/>
  <c r="AJ220" i="9"/>
  <c r="AB220" i="9"/>
  <c r="Z220" i="9"/>
  <c r="X220" i="9"/>
  <c r="V220" i="9"/>
  <c r="T220" i="9"/>
  <c r="R220" i="9"/>
  <c r="P220" i="9"/>
  <c r="N220" i="9"/>
  <c r="L220" i="9"/>
  <c r="J220" i="9"/>
  <c r="AK219" i="9"/>
  <c r="AI219" i="9"/>
  <c r="AE219" i="9"/>
  <c r="AC219" i="9"/>
  <c r="AA219" i="9"/>
  <c r="Y219" i="9"/>
  <c r="W219" i="9"/>
  <c r="U219" i="9"/>
  <c r="S219" i="9"/>
  <c r="Q219" i="9"/>
  <c r="O219" i="9"/>
  <c r="M219" i="9"/>
  <c r="K219" i="9"/>
  <c r="I219" i="9"/>
  <c r="G219" i="9"/>
  <c r="E219" i="9"/>
  <c r="C219" i="9"/>
  <c r="AL218" i="9"/>
  <c r="AJ218" i="9"/>
  <c r="AG218" i="9"/>
  <c r="AM218" i="9" s="1"/>
  <c r="AF218" i="9"/>
  <c r="AD218" i="9"/>
  <c r="AB218" i="9"/>
  <c r="Z218" i="9"/>
  <c r="X218" i="9"/>
  <c r="V218" i="9"/>
  <c r="T218" i="9"/>
  <c r="R218" i="9"/>
  <c r="P218" i="9"/>
  <c r="N218" i="9"/>
  <c r="L218" i="9"/>
  <c r="J218" i="9"/>
  <c r="H218" i="9"/>
  <c r="F218" i="9"/>
  <c r="D218" i="9"/>
  <c r="AL217" i="9"/>
  <c r="AJ217" i="9"/>
  <c r="AG217" i="9"/>
  <c r="AM217" i="9" s="1"/>
  <c r="AF217" i="9"/>
  <c r="AD217" i="9"/>
  <c r="AB217" i="9"/>
  <c r="Z217" i="9"/>
  <c r="X217" i="9"/>
  <c r="V217" i="9"/>
  <c r="T217" i="9"/>
  <c r="R217" i="9"/>
  <c r="P217" i="9"/>
  <c r="N217" i="9"/>
  <c r="L217" i="9"/>
  <c r="J217" i="9"/>
  <c r="H217" i="9"/>
  <c r="F217" i="9"/>
  <c r="D217" i="9"/>
  <c r="AL216" i="9"/>
  <c r="AJ216" i="9"/>
  <c r="AG216" i="9"/>
  <c r="AM216" i="9" s="1"/>
  <c r="AF216" i="9"/>
  <c r="AD216" i="9"/>
  <c r="AB216" i="9"/>
  <c r="Z216" i="9"/>
  <c r="X216" i="9"/>
  <c r="V216" i="9"/>
  <c r="T216" i="9"/>
  <c r="R216" i="9"/>
  <c r="P216" i="9"/>
  <c r="N216" i="9"/>
  <c r="L216" i="9"/>
  <c r="J216" i="9"/>
  <c r="H216" i="9"/>
  <c r="F216" i="9"/>
  <c r="D216" i="9"/>
  <c r="AL215" i="9"/>
  <c r="AJ215" i="9"/>
  <c r="AG215" i="9"/>
  <c r="AM215" i="9" s="1"/>
  <c r="AF215" i="9"/>
  <c r="AD215" i="9"/>
  <c r="AB215" i="9"/>
  <c r="Z215" i="9"/>
  <c r="X215" i="9"/>
  <c r="V215" i="9"/>
  <c r="T215" i="9"/>
  <c r="R215" i="9"/>
  <c r="P215" i="9"/>
  <c r="N215" i="9"/>
  <c r="L215" i="9"/>
  <c r="J215" i="9"/>
  <c r="H215" i="9"/>
  <c r="F215" i="9"/>
  <c r="D215" i="9"/>
  <c r="AL214" i="9"/>
  <c r="AJ214" i="9"/>
  <c r="AG214" i="9"/>
  <c r="AM214" i="9" s="1"/>
  <c r="AF214" i="9"/>
  <c r="AD214" i="9"/>
  <c r="AB214" i="9"/>
  <c r="Z214" i="9"/>
  <c r="X214" i="9"/>
  <c r="V214" i="9"/>
  <c r="T214" i="9"/>
  <c r="R214" i="9"/>
  <c r="P214" i="9"/>
  <c r="N214" i="9"/>
  <c r="L214" i="9"/>
  <c r="J214" i="9"/>
  <c r="H214" i="9"/>
  <c r="F214" i="9"/>
  <c r="D214" i="9"/>
  <c r="AL213" i="9"/>
  <c r="AJ213" i="9"/>
  <c r="AG213" i="9"/>
  <c r="AM213" i="9" s="1"/>
  <c r="AF213" i="9"/>
  <c r="AD213" i="9"/>
  <c r="AB213" i="9"/>
  <c r="Z213" i="9"/>
  <c r="X213" i="9"/>
  <c r="V213" i="9"/>
  <c r="T213" i="9"/>
  <c r="R213" i="9"/>
  <c r="P213" i="9"/>
  <c r="N213" i="9"/>
  <c r="L213" i="9"/>
  <c r="J213" i="9"/>
  <c r="H213" i="9"/>
  <c r="F213" i="9"/>
  <c r="D213" i="9"/>
  <c r="AL212" i="9"/>
  <c r="AJ212" i="9"/>
  <c r="AG212" i="9"/>
  <c r="AM212" i="9" s="1"/>
  <c r="AF212" i="9"/>
  <c r="AD212" i="9"/>
  <c r="AB212" i="9"/>
  <c r="Z212" i="9"/>
  <c r="X212" i="9"/>
  <c r="V212" i="9"/>
  <c r="T212" i="9"/>
  <c r="R212" i="9"/>
  <c r="P212" i="9"/>
  <c r="N212" i="9"/>
  <c r="L212" i="9"/>
  <c r="J212" i="9"/>
  <c r="H212" i="9"/>
  <c r="F212" i="9"/>
  <c r="D212" i="9"/>
  <c r="AL211" i="9"/>
  <c r="AJ211" i="9"/>
  <c r="AG211" i="9"/>
  <c r="AM211" i="9" s="1"/>
  <c r="AF211" i="9"/>
  <c r="AD211" i="9"/>
  <c r="AB211" i="9"/>
  <c r="Z211" i="9"/>
  <c r="X211" i="9"/>
  <c r="V211" i="9"/>
  <c r="T211" i="9"/>
  <c r="R211" i="9"/>
  <c r="P211" i="9"/>
  <c r="N211" i="9"/>
  <c r="L211" i="9"/>
  <c r="J211" i="9"/>
  <c r="H211" i="9"/>
  <c r="F211" i="9"/>
  <c r="D211" i="9"/>
  <c r="AL210" i="9"/>
  <c r="AJ210" i="9"/>
  <c r="AG210" i="9"/>
  <c r="AM210" i="9" s="1"/>
  <c r="AF210" i="9"/>
  <c r="AD210" i="9"/>
  <c r="AB210" i="9"/>
  <c r="Z210" i="9"/>
  <c r="X210" i="9"/>
  <c r="V210" i="9"/>
  <c r="T210" i="9"/>
  <c r="R210" i="9"/>
  <c r="P210" i="9"/>
  <c r="N210" i="9"/>
  <c r="L210" i="9"/>
  <c r="J210" i="9"/>
  <c r="H210" i="9"/>
  <c r="F210" i="9"/>
  <c r="D210" i="9"/>
  <c r="AL209" i="9"/>
  <c r="AJ209" i="9"/>
  <c r="AG209" i="9"/>
  <c r="AM209" i="9" s="1"/>
  <c r="AF209" i="9"/>
  <c r="AD209" i="9"/>
  <c r="AB209" i="9"/>
  <c r="Z209" i="9"/>
  <c r="X209" i="9"/>
  <c r="V209" i="9"/>
  <c r="T209" i="9"/>
  <c r="R209" i="9"/>
  <c r="P209" i="9"/>
  <c r="N209" i="9"/>
  <c r="L209" i="9"/>
  <c r="J209" i="9"/>
  <c r="H209" i="9"/>
  <c r="F209" i="9"/>
  <c r="D209" i="9"/>
  <c r="AL208" i="9"/>
  <c r="AJ208" i="9"/>
  <c r="AG208" i="9"/>
  <c r="AM208" i="9" s="1"/>
  <c r="AF208" i="9"/>
  <c r="AD208" i="9"/>
  <c r="AB208" i="9"/>
  <c r="Z208" i="9"/>
  <c r="X208" i="9"/>
  <c r="V208" i="9"/>
  <c r="T208" i="9"/>
  <c r="R208" i="9"/>
  <c r="P208" i="9"/>
  <c r="N208" i="9"/>
  <c r="L208" i="9"/>
  <c r="J208" i="9"/>
  <c r="H208" i="9"/>
  <c r="F208" i="9"/>
  <c r="D208" i="9"/>
  <c r="AL207" i="9"/>
  <c r="AJ207" i="9"/>
  <c r="AG207" i="9"/>
  <c r="AM207" i="9" s="1"/>
  <c r="AF207" i="9"/>
  <c r="AD207" i="9"/>
  <c r="AB207" i="9"/>
  <c r="Z207" i="9"/>
  <c r="X207" i="9"/>
  <c r="V207" i="9"/>
  <c r="T207" i="9"/>
  <c r="R207" i="9"/>
  <c r="P207" i="9"/>
  <c r="N207" i="9"/>
  <c r="L207" i="9"/>
  <c r="J207" i="9"/>
  <c r="H207" i="9"/>
  <c r="F207" i="9"/>
  <c r="D207" i="9"/>
  <c r="AL206" i="9"/>
  <c r="AJ206" i="9"/>
  <c r="AG206" i="9"/>
  <c r="AM206" i="9" s="1"/>
  <c r="AF206" i="9"/>
  <c r="AD206" i="9"/>
  <c r="AB206" i="9"/>
  <c r="Z206" i="9"/>
  <c r="X206" i="9"/>
  <c r="V206" i="9"/>
  <c r="T206" i="9"/>
  <c r="R206" i="9"/>
  <c r="P206" i="9"/>
  <c r="N206" i="9"/>
  <c r="L206" i="9"/>
  <c r="J206" i="9"/>
  <c r="H206" i="9"/>
  <c r="F206" i="9"/>
  <c r="D206" i="9"/>
  <c r="AL205" i="9"/>
  <c r="AJ205" i="9"/>
  <c r="AG205" i="9"/>
  <c r="AM205" i="9" s="1"/>
  <c r="AF205" i="9"/>
  <c r="AD205" i="9"/>
  <c r="AB205" i="9"/>
  <c r="Z205" i="9"/>
  <c r="X205" i="9"/>
  <c r="V205" i="9"/>
  <c r="T205" i="9"/>
  <c r="R205" i="9"/>
  <c r="P205" i="9"/>
  <c r="N205" i="9"/>
  <c r="L205" i="9"/>
  <c r="J205" i="9"/>
  <c r="H205" i="9"/>
  <c r="F205" i="9"/>
  <c r="D205" i="9"/>
  <c r="AL204" i="9"/>
  <c r="AJ204" i="9"/>
  <c r="AG204" i="9"/>
  <c r="AM204" i="9" s="1"/>
  <c r="AF204" i="9"/>
  <c r="AD204" i="9"/>
  <c r="AB204" i="9"/>
  <c r="Z204" i="9"/>
  <c r="X204" i="9"/>
  <c r="V204" i="9"/>
  <c r="T204" i="9"/>
  <c r="R204" i="9"/>
  <c r="P204" i="9"/>
  <c r="N204" i="9"/>
  <c r="L204" i="9"/>
  <c r="J204" i="9"/>
  <c r="H204" i="9"/>
  <c r="F204" i="9"/>
  <c r="D204" i="9"/>
  <c r="AL203" i="9"/>
  <c r="AJ203" i="9"/>
  <c r="AG203" i="9"/>
  <c r="AM203" i="9" s="1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2" i="9"/>
  <c r="AJ202" i="9"/>
  <c r="AG202" i="9"/>
  <c r="AM202" i="9" s="1"/>
  <c r="AF202" i="9"/>
  <c r="AD202" i="9"/>
  <c r="AB202" i="9"/>
  <c r="Z202" i="9"/>
  <c r="X202" i="9"/>
  <c r="V202" i="9"/>
  <c r="T202" i="9"/>
  <c r="R202" i="9"/>
  <c r="P202" i="9"/>
  <c r="N202" i="9"/>
  <c r="L202" i="9"/>
  <c r="J202" i="9"/>
  <c r="H202" i="9"/>
  <c r="F202" i="9"/>
  <c r="D202" i="9"/>
  <c r="AL201" i="9"/>
  <c r="AJ201" i="9"/>
  <c r="AG201" i="9"/>
  <c r="AM201" i="9" s="1"/>
  <c r="AF201" i="9"/>
  <c r="AD201" i="9"/>
  <c r="AB201" i="9"/>
  <c r="Z201" i="9"/>
  <c r="X201" i="9"/>
  <c r="V201" i="9"/>
  <c r="T201" i="9"/>
  <c r="R201" i="9"/>
  <c r="P201" i="9"/>
  <c r="N201" i="9"/>
  <c r="L201" i="9"/>
  <c r="J201" i="9"/>
  <c r="H201" i="9"/>
  <c r="F201" i="9"/>
  <c r="D201" i="9"/>
  <c r="AL200" i="9"/>
  <c r="AJ200" i="9"/>
  <c r="AG200" i="9"/>
  <c r="AM200" i="9" s="1"/>
  <c r="AF200" i="9"/>
  <c r="AD200" i="9"/>
  <c r="AB200" i="9"/>
  <c r="Z200" i="9"/>
  <c r="X200" i="9"/>
  <c r="V200" i="9"/>
  <c r="T200" i="9"/>
  <c r="R200" i="9"/>
  <c r="P200" i="9"/>
  <c r="N200" i="9"/>
  <c r="L200" i="9"/>
  <c r="J200" i="9"/>
  <c r="H200" i="9"/>
  <c r="F200" i="9"/>
  <c r="D200" i="9"/>
  <c r="AM199" i="9"/>
  <c r="AL199" i="9"/>
  <c r="AJ199" i="9"/>
  <c r="AG199" i="9"/>
  <c r="AF199" i="9"/>
  <c r="AD199" i="9"/>
  <c r="AB199" i="9"/>
  <c r="Z199" i="9"/>
  <c r="X199" i="9"/>
  <c r="V199" i="9"/>
  <c r="T199" i="9"/>
  <c r="R199" i="9"/>
  <c r="P199" i="9"/>
  <c r="N199" i="9"/>
  <c r="L199" i="9"/>
  <c r="J199" i="9"/>
  <c r="H199" i="9"/>
  <c r="F199" i="9"/>
  <c r="D199" i="9"/>
  <c r="AL198" i="9"/>
  <c r="AJ198" i="9"/>
  <c r="AB198" i="9"/>
  <c r="Z198" i="9"/>
  <c r="X198" i="9"/>
  <c r="V198" i="9"/>
  <c r="T198" i="9"/>
  <c r="R198" i="9"/>
  <c r="P198" i="9"/>
  <c r="N198" i="9"/>
  <c r="L198" i="9"/>
  <c r="J198" i="9"/>
  <c r="H198" i="9"/>
  <c r="AK196" i="9"/>
  <c r="AI196" i="9"/>
  <c r="AE196" i="9"/>
  <c r="AC196" i="9"/>
  <c r="AA196" i="9"/>
  <c r="Y196" i="9"/>
  <c r="W196" i="9"/>
  <c r="U196" i="9"/>
  <c r="S196" i="9"/>
  <c r="Q196" i="9"/>
  <c r="O196" i="9"/>
  <c r="M196" i="9"/>
  <c r="K196" i="9"/>
  <c r="I196" i="9"/>
  <c r="G196" i="9"/>
  <c r="E196" i="9"/>
  <c r="C196" i="9"/>
  <c r="AL195" i="9"/>
  <c r="AJ195" i="9"/>
  <c r="AG195" i="9"/>
  <c r="AM195" i="9" s="1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4" i="9"/>
  <c r="AJ194" i="9"/>
  <c r="AG194" i="9"/>
  <c r="AM194" i="9" s="1"/>
  <c r="AF194" i="9"/>
  <c r="AD194" i="9"/>
  <c r="AB194" i="9"/>
  <c r="Z194" i="9"/>
  <c r="X194" i="9"/>
  <c r="V194" i="9"/>
  <c r="T194" i="9"/>
  <c r="R194" i="9"/>
  <c r="P194" i="9"/>
  <c r="N194" i="9"/>
  <c r="L194" i="9"/>
  <c r="J194" i="9"/>
  <c r="H194" i="9"/>
  <c r="F194" i="9"/>
  <c r="D194" i="9"/>
  <c r="AL193" i="9"/>
  <c r="AJ193" i="9"/>
  <c r="AG193" i="9"/>
  <c r="AM193" i="9" s="1"/>
  <c r="AF193" i="9"/>
  <c r="AD193" i="9"/>
  <c r="AB193" i="9"/>
  <c r="Z193" i="9"/>
  <c r="X193" i="9"/>
  <c r="V193" i="9"/>
  <c r="T193" i="9"/>
  <c r="R193" i="9"/>
  <c r="P193" i="9"/>
  <c r="N193" i="9"/>
  <c r="L193" i="9"/>
  <c r="J193" i="9"/>
  <c r="H193" i="9"/>
  <c r="F193" i="9"/>
  <c r="D193" i="9"/>
  <c r="AL192" i="9"/>
  <c r="AJ192" i="9"/>
  <c r="AG192" i="9"/>
  <c r="AM192" i="9" s="1"/>
  <c r="AF192" i="9"/>
  <c r="AD192" i="9"/>
  <c r="AB192" i="9"/>
  <c r="Z192" i="9"/>
  <c r="X192" i="9"/>
  <c r="V192" i="9"/>
  <c r="T192" i="9"/>
  <c r="R192" i="9"/>
  <c r="P192" i="9"/>
  <c r="N192" i="9"/>
  <c r="L192" i="9"/>
  <c r="J192" i="9"/>
  <c r="H192" i="9"/>
  <c r="F192" i="9"/>
  <c r="D192" i="9"/>
  <c r="AL191" i="9"/>
  <c r="AJ191" i="9"/>
  <c r="AG191" i="9"/>
  <c r="AM191" i="9" s="1"/>
  <c r="AF191" i="9"/>
  <c r="AD191" i="9"/>
  <c r="AB191" i="9"/>
  <c r="Z191" i="9"/>
  <c r="X191" i="9"/>
  <c r="V191" i="9"/>
  <c r="T191" i="9"/>
  <c r="R191" i="9"/>
  <c r="P191" i="9"/>
  <c r="N191" i="9"/>
  <c r="L191" i="9"/>
  <c r="J191" i="9"/>
  <c r="H191" i="9"/>
  <c r="F191" i="9"/>
  <c r="D191" i="9"/>
  <c r="AL190" i="9"/>
  <c r="AJ190" i="9"/>
  <c r="AG190" i="9"/>
  <c r="AM190" i="9" s="1"/>
  <c r="AF190" i="9"/>
  <c r="AD190" i="9"/>
  <c r="AB190" i="9"/>
  <c r="Z190" i="9"/>
  <c r="X190" i="9"/>
  <c r="V190" i="9"/>
  <c r="T190" i="9"/>
  <c r="R190" i="9"/>
  <c r="P190" i="9"/>
  <c r="N190" i="9"/>
  <c r="L190" i="9"/>
  <c r="J190" i="9"/>
  <c r="H190" i="9"/>
  <c r="F190" i="9"/>
  <c r="D190" i="9"/>
  <c r="AL189" i="9"/>
  <c r="AJ189" i="9"/>
  <c r="AG189" i="9"/>
  <c r="AM189" i="9" s="1"/>
  <c r="AF189" i="9"/>
  <c r="AD189" i="9"/>
  <c r="AB189" i="9"/>
  <c r="Z189" i="9"/>
  <c r="X189" i="9"/>
  <c r="V189" i="9"/>
  <c r="T189" i="9"/>
  <c r="R189" i="9"/>
  <c r="P189" i="9"/>
  <c r="N189" i="9"/>
  <c r="L189" i="9"/>
  <c r="J189" i="9"/>
  <c r="H189" i="9"/>
  <c r="F189" i="9"/>
  <c r="D189" i="9"/>
  <c r="AL188" i="9"/>
  <c r="AJ188" i="9"/>
  <c r="AG188" i="9"/>
  <c r="AM188" i="9" s="1"/>
  <c r="AF188" i="9"/>
  <c r="AD188" i="9"/>
  <c r="AB188" i="9"/>
  <c r="Z188" i="9"/>
  <c r="X188" i="9"/>
  <c r="V188" i="9"/>
  <c r="T188" i="9"/>
  <c r="R188" i="9"/>
  <c r="P188" i="9"/>
  <c r="N188" i="9"/>
  <c r="L188" i="9"/>
  <c r="J188" i="9"/>
  <c r="H188" i="9"/>
  <c r="F188" i="9"/>
  <c r="D188" i="9"/>
  <c r="AL187" i="9"/>
  <c r="AJ187" i="9"/>
  <c r="AG187" i="9"/>
  <c r="AM187" i="9" s="1"/>
  <c r="AF187" i="9"/>
  <c r="AD187" i="9"/>
  <c r="AB187" i="9"/>
  <c r="Z187" i="9"/>
  <c r="X187" i="9"/>
  <c r="V187" i="9"/>
  <c r="T187" i="9"/>
  <c r="R187" i="9"/>
  <c r="P187" i="9"/>
  <c r="N187" i="9"/>
  <c r="L187" i="9"/>
  <c r="J187" i="9"/>
  <c r="H187" i="9"/>
  <c r="F187" i="9"/>
  <c r="D187" i="9"/>
  <c r="AL186" i="9"/>
  <c r="AJ186" i="9"/>
  <c r="AG186" i="9"/>
  <c r="AM186" i="9" s="1"/>
  <c r="AF186" i="9"/>
  <c r="AD186" i="9"/>
  <c r="AB186" i="9"/>
  <c r="Z186" i="9"/>
  <c r="X186" i="9"/>
  <c r="V186" i="9"/>
  <c r="T186" i="9"/>
  <c r="R186" i="9"/>
  <c r="P186" i="9"/>
  <c r="N186" i="9"/>
  <c r="L186" i="9"/>
  <c r="J186" i="9"/>
  <c r="H186" i="9"/>
  <c r="F186" i="9"/>
  <c r="D186" i="9"/>
  <c r="AL185" i="9"/>
  <c r="AJ185" i="9"/>
  <c r="AG185" i="9"/>
  <c r="AM185" i="9" s="1"/>
  <c r="AF185" i="9"/>
  <c r="AD185" i="9"/>
  <c r="AB185" i="9"/>
  <c r="Z185" i="9"/>
  <c r="X185" i="9"/>
  <c r="V185" i="9"/>
  <c r="T185" i="9"/>
  <c r="R185" i="9"/>
  <c r="P185" i="9"/>
  <c r="N185" i="9"/>
  <c r="L185" i="9"/>
  <c r="J185" i="9"/>
  <c r="H185" i="9"/>
  <c r="F185" i="9"/>
  <c r="D185" i="9"/>
  <c r="AL184" i="9"/>
  <c r="AJ184" i="9"/>
  <c r="AG184" i="9"/>
  <c r="AM184" i="9" s="1"/>
  <c r="AF184" i="9"/>
  <c r="AD184" i="9"/>
  <c r="AB184" i="9"/>
  <c r="Z184" i="9"/>
  <c r="X184" i="9"/>
  <c r="V184" i="9"/>
  <c r="T184" i="9"/>
  <c r="R184" i="9"/>
  <c r="P184" i="9"/>
  <c r="N184" i="9"/>
  <c r="L184" i="9"/>
  <c r="J184" i="9"/>
  <c r="H184" i="9"/>
  <c r="F184" i="9"/>
  <c r="D184" i="9"/>
  <c r="AL183" i="9"/>
  <c r="AJ183" i="9"/>
  <c r="AG183" i="9"/>
  <c r="AM183" i="9" s="1"/>
  <c r="AF183" i="9"/>
  <c r="AD183" i="9"/>
  <c r="AB183" i="9"/>
  <c r="Z183" i="9"/>
  <c r="X183" i="9"/>
  <c r="V183" i="9"/>
  <c r="T183" i="9"/>
  <c r="R183" i="9"/>
  <c r="P183" i="9"/>
  <c r="N183" i="9"/>
  <c r="L183" i="9"/>
  <c r="J183" i="9"/>
  <c r="H183" i="9"/>
  <c r="F183" i="9"/>
  <c r="D183" i="9"/>
  <c r="AL182" i="9"/>
  <c r="AJ182" i="9"/>
  <c r="AG182" i="9"/>
  <c r="AM182" i="9" s="1"/>
  <c r="AF182" i="9"/>
  <c r="AD182" i="9"/>
  <c r="AB182" i="9"/>
  <c r="Z182" i="9"/>
  <c r="X182" i="9"/>
  <c r="V182" i="9"/>
  <c r="T182" i="9"/>
  <c r="R182" i="9"/>
  <c r="P182" i="9"/>
  <c r="N182" i="9"/>
  <c r="L182" i="9"/>
  <c r="J182" i="9"/>
  <c r="H182" i="9"/>
  <c r="F182" i="9"/>
  <c r="D182" i="9"/>
  <c r="AL181" i="9"/>
  <c r="AJ181" i="9"/>
  <c r="AG181" i="9"/>
  <c r="AM181" i="9" s="1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80" i="9"/>
  <c r="AJ180" i="9"/>
  <c r="AG180" i="9"/>
  <c r="AM180" i="9" s="1"/>
  <c r="AF180" i="9"/>
  <c r="AD180" i="9"/>
  <c r="AB180" i="9"/>
  <c r="Z180" i="9"/>
  <c r="X180" i="9"/>
  <c r="V180" i="9"/>
  <c r="T180" i="9"/>
  <c r="R180" i="9"/>
  <c r="P180" i="9"/>
  <c r="N180" i="9"/>
  <c r="L180" i="9"/>
  <c r="J180" i="9"/>
  <c r="H180" i="9"/>
  <c r="F180" i="9"/>
  <c r="D180" i="9"/>
  <c r="AL179" i="9"/>
  <c r="AJ179" i="9"/>
  <c r="AG179" i="9"/>
  <c r="AM179" i="9" s="1"/>
  <c r="AF179" i="9"/>
  <c r="AD179" i="9"/>
  <c r="AB179" i="9"/>
  <c r="Z179" i="9"/>
  <c r="X179" i="9"/>
  <c r="V179" i="9"/>
  <c r="T179" i="9"/>
  <c r="R179" i="9"/>
  <c r="P179" i="9"/>
  <c r="N179" i="9"/>
  <c r="L179" i="9"/>
  <c r="J179" i="9"/>
  <c r="H179" i="9"/>
  <c r="F179" i="9"/>
  <c r="D179" i="9"/>
  <c r="AL178" i="9"/>
  <c r="AJ178" i="9"/>
  <c r="AG178" i="9"/>
  <c r="AM178" i="9" s="1"/>
  <c r="AF178" i="9"/>
  <c r="AD178" i="9"/>
  <c r="AB178" i="9"/>
  <c r="Z178" i="9"/>
  <c r="X178" i="9"/>
  <c r="V178" i="9"/>
  <c r="T178" i="9"/>
  <c r="R178" i="9"/>
  <c r="P178" i="9"/>
  <c r="N178" i="9"/>
  <c r="L178" i="9"/>
  <c r="J178" i="9"/>
  <c r="H178" i="9"/>
  <c r="F178" i="9"/>
  <c r="D178" i="9"/>
  <c r="AL177" i="9"/>
  <c r="AJ177" i="9"/>
  <c r="AG177" i="9"/>
  <c r="AM177" i="9" s="1"/>
  <c r="AF177" i="9"/>
  <c r="AD177" i="9"/>
  <c r="AB177" i="9"/>
  <c r="Z177" i="9"/>
  <c r="X177" i="9"/>
  <c r="V177" i="9"/>
  <c r="T177" i="9"/>
  <c r="R177" i="9"/>
  <c r="P177" i="9"/>
  <c r="N177" i="9"/>
  <c r="L177" i="9"/>
  <c r="J177" i="9"/>
  <c r="H177" i="9"/>
  <c r="F177" i="9"/>
  <c r="D177" i="9"/>
  <c r="AL176" i="9"/>
  <c r="AJ176" i="9"/>
  <c r="AG176" i="9"/>
  <c r="AM176" i="9" s="1"/>
  <c r="AF176" i="9"/>
  <c r="AD176" i="9"/>
  <c r="AB176" i="9"/>
  <c r="Z176" i="9"/>
  <c r="X176" i="9"/>
  <c r="V176" i="9"/>
  <c r="T176" i="9"/>
  <c r="R176" i="9"/>
  <c r="P176" i="9"/>
  <c r="N176" i="9"/>
  <c r="L176" i="9"/>
  <c r="J176" i="9"/>
  <c r="H176" i="9"/>
  <c r="F176" i="9"/>
  <c r="D176" i="9"/>
  <c r="AL175" i="9"/>
  <c r="AJ175" i="9"/>
  <c r="AG175" i="9"/>
  <c r="AM175" i="9" s="1"/>
  <c r="AF175" i="9"/>
  <c r="AD175" i="9"/>
  <c r="AB175" i="9"/>
  <c r="Z175" i="9"/>
  <c r="X175" i="9"/>
  <c r="V175" i="9"/>
  <c r="T175" i="9"/>
  <c r="R175" i="9"/>
  <c r="P175" i="9"/>
  <c r="N175" i="9"/>
  <c r="L175" i="9"/>
  <c r="J175" i="9"/>
  <c r="H175" i="9"/>
  <c r="F175" i="9"/>
  <c r="D175" i="9"/>
  <c r="AL174" i="9"/>
  <c r="AJ174" i="9"/>
  <c r="AG174" i="9"/>
  <c r="AM174" i="9" s="1"/>
  <c r="AF174" i="9"/>
  <c r="AD174" i="9"/>
  <c r="AB174" i="9"/>
  <c r="Z174" i="9"/>
  <c r="X174" i="9"/>
  <c r="V174" i="9"/>
  <c r="T174" i="9"/>
  <c r="R174" i="9"/>
  <c r="P174" i="9"/>
  <c r="N174" i="9"/>
  <c r="L174" i="9"/>
  <c r="J174" i="9"/>
  <c r="H174" i="9"/>
  <c r="F174" i="9"/>
  <c r="D174" i="9"/>
  <c r="AL173" i="9"/>
  <c r="AJ173" i="9"/>
  <c r="AG173" i="9"/>
  <c r="AM173" i="9" s="1"/>
  <c r="AF173" i="9"/>
  <c r="AD173" i="9"/>
  <c r="AB173" i="9"/>
  <c r="Z173" i="9"/>
  <c r="X173" i="9"/>
  <c r="V173" i="9"/>
  <c r="T173" i="9"/>
  <c r="R173" i="9"/>
  <c r="P173" i="9"/>
  <c r="N173" i="9"/>
  <c r="L173" i="9"/>
  <c r="J173" i="9"/>
  <c r="H173" i="9"/>
  <c r="F173" i="9"/>
  <c r="D173" i="9"/>
  <c r="AL172" i="9"/>
  <c r="AJ172" i="9"/>
  <c r="AG172" i="9"/>
  <c r="AM172" i="9" s="1"/>
  <c r="AF172" i="9"/>
  <c r="AD172" i="9"/>
  <c r="AB172" i="9"/>
  <c r="Z172" i="9"/>
  <c r="X172" i="9"/>
  <c r="V172" i="9"/>
  <c r="T172" i="9"/>
  <c r="R172" i="9"/>
  <c r="P172" i="9"/>
  <c r="N172" i="9"/>
  <c r="L172" i="9"/>
  <c r="J172" i="9"/>
  <c r="H172" i="9"/>
  <c r="F172" i="9"/>
  <c r="D172" i="9"/>
  <c r="AL171" i="9"/>
  <c r="AJ171" i="9"/>
  <c r="AG171" i="9"/>
  <c r="AM171" i="9" s="1"/>
  <c r="AF171" i="9"/>
  <c r="AD171" i="9"/>
  <c r="AB171" i="9"/>
  <c r="Z171" i="9"/>
  <c r="X171" i="9"/>
  <c r="V171" i="9"/>
  <c r="T171" i="9"/>
  <c r="R171" i="9"/>
  <c r="P171" i="9"/>
  <c r="N171" i="9"/>
  <c r="L171" i="9"/>
  <c r="J171" i="9"/>
  <c r="H171" i="9"/>
  <c r="F171" i="9"/>
  <c r="D171" i="9"/>
  <c r="AL170" i="9"/>
  <c r="AJ170" i="9"/>
  <c r="AG170" i="9"/>
  <c r="AM170" i="9" s="1"/>
  <c r="AF170" i="9"/>
  <c r="AD170" i="9"/>
  <c r="AB170" i="9"/>
  <c r="Z170" i="9"/>
  <c r="X170" i="9"/>
  <c r="V170" i="9"/>
  <c r="T170" i="9"/>
  <c r="R170" i="9"/>
  <c r="P170" i="9"/>
  <c r="N170" i="9"/>
  <c r="L170" i="9"/>
  <c r="J170" i="9"/>
  <c r="H170" i="9"/>
  <c r="F170" i="9"/>
  <c r="D170" i="9"/>
  <c r="AL169" i="9"/>
  <c r="AJ169" i="9"/>
  <c r="AG169" i="9"/>
  <c r="AM169" i="9" s="1"/>
  <c r="AF169" i="9"/>
  <c r="AD169" i="9"/>
  <c r="AB169" i="9"/>
  <c r="Z169" i="9"/>
  <c r="X169" i="9"/>
  <c r="V169" i="9"/>
  <c r="T169" i="9"/>
  <c r="R169" i="9"/>
  <c r="P169" i="9"/>
  <c r="N169" i="9"/>
  <c r="L169" i="9"/>
  <c r="J169" i="9"/>
  <c r="H169" i="9"/>
  <c r="F169" i="9"/>
  <c r="D169" i="9"/>
  <c r="AL168" i="9"/>
  <c r="AJ168" i="9"/>
  <c r="AG168" i="9"/>
  <c r="AM168" i="9" s="1"/>
  <c r="AF168" i="9"/>
  <c r="AD168" i="9"/>
  <c r="AB168" i="9"/>
  <c r="Z168" i="9"/>
  <c r="X168" i="9"/>
  <c r="V168" i="9"/>
  <c r="T168" i="9"/>
  <c r="R168" i="9"/>
  <c r="P168" i="9"/>
  <c r="N168" i="9"/>
  <c r="L168" i="9"/>
  <c r="J168" i="9"/>
  <c r="H168" i="9"/>
  <c r="F168" i="9"/>
  <c r="D168" i="9"/>
  <c r="AL167" i="9"/>
  <c r="AJ167" i="9"/>
  <c r="AG167" i="9"/>
  <c r="AM167" i="9" s="1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G166" i="9"/>
  <c r="AM166" i="9" s="1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5" i="9"/>
  <c r="AJ165" i="9"/>
  <c r="AG165" i="9"/>
  <c r="AM165" i="9" s="1"/>
  <c r="AF165" i="9"/>
  <c r="AD165" i="9"/>
  <c r="AB165" i="9"/>
  <c r="Z165" i="9"/>
  <c r="X165" i="9"/>
  <c r="V165" i="9"/>
  <c r="T165" i="9"/>
  <c r="R165" i="9"/>
  <c r="P165" i="9"/>
  <c r="N165" i="9"/>
  <c r="L165" i="9"/>
  <c r="J165" i="9"/>
  <c r="H165" i="9"/>
  <c r="F165" i="9"/>
  <c r="D165" i="9"/>
  <c r="AL164" i="9"/>
  <c r="AJ164" i="9"/>
  <c r="AG164" i="9"/>
  <c r="AM164" i="9" s="1"/>
  <c r="AF164" i="9"/>
  <c r="AD164" i="9"/>
  <c r="AB164" i="9"/>
  <c r="Z164" i="9"/>
  <c r="X164" i="9"/>
  <c r="V164" i="9"/>
  <c r="T164" i="9"/>
  <c r="R164" i="9"/>
  <c r="P164" i="9"/>
  <c r="N164" i="9"/>
  <c r="L164" i="9"/>
  <c r="J164" i="9"/>
  <c r="H164" i="9"/>
  <c r="F164" i="9"/>
  <c r="D164" i="9"/>
  <c r="AL163" i="9"/>
  <c r="AJ163" i="9"/>
  <c r="AG163" i="9"/>
  <c r="AM163" i="9" s="1"/>
  <c r="AF163" i="9"/>
  <c r="AD163" i="9"/>
  <c r="AB163" i="9"/>
  <c r="Z163" i="9"/>
  <c r="X163" i="9"/>
  <c r="V163" i="9"/>
  <c r="T163" i="9"/>
  <c r="R163" i="9"/>
  <c r="P163" i="9"/>
  <c r="N163" i="9"/>
  <c r="L163" i="9"/>
  <c r="J163" i="9"/>
  <c r="H163" i="9"/>
  <c r="F163" i="9"/>
  <c r="D163" i="9"/>
  <c r="AL162" i="9"/>
  <c r="AJ162" i="9"/>
  <c r="AG162" i="9"/>
  <c r="AM162" i="9" s="1"/>
  <c r="AF162" i="9"/>
  <c r="AD162" i="9"/>
  <c r="AB162" i="9"/>
  <c r="Z162" i="9"/>
  <c r="X162" i="9"/>
  <c r="V162" i="9"/>
  <c r="T162" i="9"/>
  <c r="R162" i="9"/>
  <c r="P162" i="9"/>
  <c r="N162" i="9"/>
  <c r="L162" i="9"/>
  <c r="J162" i="9"/>
  <c r="H162" i="9"/>
  <c r="F162" i="9"/>
  <c r="D162" i="9"/>
  <c r="AL161" i="9"/>
  <c r="AJ161" i="9"/>
  <c r="AG161" i="9"/>
  <c r="AM161" i="9" s="1"/>
  <c r="AF161" i="9"/>
  <c r="AD161" i="9"/>
  <c r="AB161" i="9"/>
  <c r="Z161" i="9"/>
  <c r="X161" i="9"/>
  <c r="V161" i="9"/>
  <c r="T161" i="9"/>
  <c r="R161" i="9"/>
  <c r="P161" i="9"/>
  <c r="N161" i="9"/>
  <c r="L161" i="9"/>
  <c r="J161" i="9"/>
  <c r="H161" i="9"/>
  <c r="F161" i="9"/>
  <c r="D161" i="9"/>
  <c r="AL160" i="9"/>
  <c r="AJ160" i="9"/>
  <c r="AG160" i="9"/>
  <c r="AM160" i="9" s="1"/>
  <c r="AF160" i="9"/>
  <c r="AD160" i="9"/>
  <c r="AB160" i="9"/>
  <c r="Z160" i="9"/>
  <c r="X160" i="9"/>
  <c r="V160" i="9"/>
  <c r="T160" i="9"/>
  <c r="R160" i="9"/>
  <c r="P160" i="9"/>
  <c r="N160" i="9"/>
  <c r="L160" i="9"/>
  <c r="J160" i="9"/>
  <c r="H160" i="9"/>
  <c r="F160" i="9"/>
  <c r="D160" i="9"/>
  <c r="AL159" i="9"/>
  <c r="AJ159" i="9"/>
  <c r="AG159" i="9"/>
  <c r="AM159" i="9" s="1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G158" i="9"/>
  <c r="AM158" i="9" s="1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7" i="9"/>
  <c r="AJ157" i="9"/>
  <c r="AG157" i="9"/>
  <c r="AM157" i="9" s="1"/>
  <c r="AF157" i="9"/>
  <c r="AD157" i="9"/>
  <c r="AB157" i="9"/>
  <c r="Z157" i="9"/>
  <c r="X157" i="9"/>
  <c r="V157" i="9"/>
  <c r="T157" i="9"/>
  <c r="R157" i="9"/>
  <c r="P157" i="9"/>
  <c r="N157" i="9"/>
  <c r="L157" i="9"/>
  <c r="J157" i="9"/>
  <c r="H157" i="9"/>
  <c r="F157" i="9"/>
  <c r="D157" i="9"/>
  <c r="AL156" i="9"/>
  <c r="AJ156" i="9"/>
  <c r="AG156" i="9"/>
  <c r="AM156" i="9" s="1"/>
  <c r="AF156" i="9"/>
  <c r="AD156" i="9"/>
  <c r="AB156" i="9"/>
  <c r="Z156" i="9"/>
  <c r="X156" i="9"/>
  <c r="V156" i="9"/>
  <c r="T156" i="9"/>
  <c r="R156" i="9"/>
  <c r="P156" i="9"/>
  <c r="N156" i="9"/>
  <c r="L156" i="9"/>
  <c r="J156" i="9"/>
  <c r="H156" i="9"/>
  <c r="F156" i="9"/>
  <c r="D156" i="9"/>
  <c r="AL155" i="9"/>
  <c r="AJ155" i="9"/>
  <c r="AG155" i="9"/>
  <c r="AM155" i="9" s="1"/>
  <c r="AF155" i="9"/>
  <c r="AD155" i="9"/>
  <c r="AB155" i="9"/>
  <c r="Z155" i="9"/>
  <c r="X155" i="9"/>
  <c r="V155" i="9"/>
  <c r="T155" i="9"/>
  <c r="R155" i="9"/>
  <c r="P155" i="9"/>
  <c r="N155" i="9"/>
  <c r="L155" i="9"/>
  <c r="J155" i="9"/>
  <c r="H155" i="9"/>
  <c r="F155" i="9"/>
  <c r="D155" i="9"/>
  <c r="AL154" i="9"/>
  <c r="AJ154" i="9"/>
  <c r="AG154" i="9"/>
  <c r="AM154" i="9" s="1"/>
  <c r="AF154" i="9"/>
  <c r="AD154" i="9"/>
  <c r="AB154" i="9"/>
  <c r="Z154" i="9"/>
  <c r="X154" i="9"/>
  <c r="V154" i="9"/>
  <c r="T154" i="9"/>
  <c r="R154" i="9"/>
  <c r="P154" i="9"/>
  <c r="N154" i="9"/>
  <c r="L154" i="9"/>
  <c r="J154" i="9"/>
  <c r="H154" i="9"/>
  <c r="F154" i="9"/>
  <c r="D154" i="9"/>
  <c r="AL153" i="9"/>
  <c r="AJ153" i="9"/>
  <c r="AG153" i="9"/>
  <c r="AM153" i="9" s="1"/>
  <c r="AF153" i="9"/>
  <c r="AD153" i="9"/>
  <c r="AB153" i="9"/>
  <c r="Z153" i="9"/>
  <c r="X153" i="9"/>
  <c r="V153" i="9"/>
  <c r="T153" i="9"/>
  <c r="R153" i="9"/>
  <c r="P153" i="9"/>
  <c r="N153" i="9"/>
  <c r="L153" i="9"/>
  <c r="J153" i="9"/>
  <c r="H153" i="9"/>
  <c r="F153" i="9"/>
  <c r="D153" i="9"/>
  <c r="AL152" i="9"/>
  <c r="AJ152" i="9"/>
  <c r="AG152" i="9"/>
  <c r="AM152" i="9" s="1"/>
  <c r="AF152" i="9"/>
  <c r="AD152" i="9"/>
  <c r="AB152" i="9"/>
  <c r="Z152" i="9"/>
  <c r="X152" i="9"/>
  <c r="V152" i="9"/>
  <c r="T152" i="9"/>
  <c r="R152" i="9"/>
  <c r="P152" i="9"/>
  <c r="N152" i="9"/>
  <c r="L152" i="9"/>
  <c r="J152" i="9"/>
  <c r="H152" i="9"/>
  <c r="F152" i="9"/>
  <c r="D152" i="9"/>
  <c r="AL151" i="9"/>
  <c r="AJ151" i="9"/>
  <c r="AG151" i="9"/>
  <c r="AM151" i="9" s="1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G150" i="9"/>
  <c r="AM150" i="9" s="1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9" i="9"/>
  <c r="AJ149" i="9"/>
  <c r="AG149" i="9"/>
  <c r="AM149" i="9" s="1"/>
  <c r="AF149" i="9"/>
  <c r="AD149" i="9"/>
  <c r="AB149" i="9"/>
  <c r="Z149" i="9"/>
  <c r="X149" i="9"/>
  <c r="V149" i="9"/>
  <c r="T149" i="9"/>
  <c r="R149" i="9"/>
  <c r="P149" i="9"/>
  <c r="N149" i="9"/>
  <c r="L149" i="9"/>
  <c r="J149" i="9"/>
  <c r="H149" i="9"/>
  <c r="F149" i="9"/>
  <c r="D149" i="9"/>
  <c r="AL148" i="9"/>
  <c r="AJ148" i="9"/>
  <c r="AG148" i="9"/>
  <c r="AM148" i="9" s="1"/>
  <c r="AF148" i="9"/>
  <c r="AD148" i="9"/>
  <c r="AB148" i="9"/>
  <c r="Z148" i="9"/>
  <c r="X148" i="9"/>
  <c r="V148" i="9"/>
  <c r="T148" i="9"/>
  <c r="R148" i="9"/>
  <c r="P148" i="9"/>
  <c r="N148" i="9"/>
  <c r="L148" i="9"/>
  <c r="J148" i="9"/>
  <c r="H148" i="9"/>
  <c r="F148" i="9"/>
  <c r="D148" i="9"/>
  <c r="AL147" i="9"/>
  <c r="AJ147" i="9"/>
  <c r="AG147" i="9"/>
  <c r="AM147" i="9" s="1"/>
  <c r="AF147" i="9"/>
  <c r="AD147" i="9"/>
  <c r="AB147" i="9"/>
  <c r="Z147" i="9"/>
  <c r="X147" i="9"/>
  <c r="V147" i="9"/>
  <c r="T147" i="9"/>
  <c r="R147" i="9"/>
  <c r="P147" i="9"/>
  <c r="N147" i="9"/>
  <c r="L147" i="9"/>
  <c r="J147" i="9"/>
  <c r="H147" i="9"/>
  <c r="F147" i="9"/>
  <c r="D147" i="9"/>
  <c r="AL146" i="9"/>
  <c r="AJ146" i="9"/>
  <c r="AG146" i="9"/>
  <c r="AM146" i="9" s="1"/>
  <c r="AF146" i="9"/>
  <c r="AD146" i="9"/>
  <c r="AB146" i="9"/>
  <c r="Z146" i="9"/>
  <c r="X146" i="9"/>
  <c r="V146" i="9"/>
  <c r="T146" i="9"/>
  <c r="R146" i="9"/>
  <c r="P146" i="9"/>
  <c r="N146" i="9"/>
  <c r="L146" i="9"/>
  <c r="J146" i="9"/>
  <c r="H146" i="9"/>
  <c r="F146" i="9"/>
  <c r="D146" i="9"/>
  <c r="AL145" i="9"/>
  <c r="AJ145" i="9"/>
  <c r="AG145" i="9"/>
  <c r="AM145" i="9" s="1"/>
  <c r="AF145" i="9"/>
  <c r="AD145" i="9"/>
  <c r="AB145" i="9"/>
  <c r="Z145" i="9"/>
  <c r="X145" i="9"/>
  <c r="V145" i="9"/>
  <c r="T145" i="9"/>
  <c r="R145" i="9"/>
  <c r="P145" i="9"/>
  <c r="N145" i="9"/>
  <c r="L145" i="9"/>
  <c r="J145" i="9"/>
  <c r="H145" i="9"/>
  <c r="F145" i="9"/>
  <c r="D145" i="9"/>
  <c r="AL144" i="9"/>
  <c r="AJ144" i="9"/>
  <c r="AG144" i="9"/>
  <c r="AM144" i="9" s="1"/>
  <c r="AF144" i="9"/>
  <c r="AD144" i="9"/>
  <c r="AB144" i="9"/>
  <c r="Z144" i="9"/>
  <c r="X144" i="9"/>
  <c r="V144" i="9"/>
  <c r="T144" i="9"/>
  <c r="R144" i="9"/>
  <c r="P144" i="9"/>
  <c r="N144" i="9"/>
  <c r="L144" i="9"/>
  <c r="J144" i="9"/>
  <c r="H144" i="9"/>
  <c r="F144" i="9"/>
  <c r="D144" i="9"/>
  <c r="AL143" i="9"/>
  <c r="AJ143" i="9"/>
  <c r="AG143" i="9"/>
  <c r="AM143" i="9" s="1"/>
  <c r="AF143" i="9"/>
  <c r="AD143" i="9"/>
  <c r="AB143" i="9"/>
  <c r="Z143" i="9"/>
  <c r="X143" i="9"/>
  <c r="V143" i="9"/>
  <c r="T143" i="9"/>
  <c r="R143" i="9"/>
  <c r="P143" i="9"/>
  <c r="N143" i="9"/>
  <c r="L143" i="9"/>
  <c r="J143" i="9"/>
  <c r="H143" i="9"/>
  <c r="F143" i="9"/>
  <c r="D143" i="9"/>
  <c r="AL142" i="9"/>
  <c r="AJ142" i="9"/>
  <c r="AG142" i="9"/>
  <c r="AM142" i="9" s="1"/>
  <c r="AF142" i="9"/>
  <c r="AD142" i="9"/>
  <c r="AB142" i="9"/>
  <c r="Z142" i="9"/>
  <c r="X142" i="9"/>
  <c r="V142" i="9"/>
  <c r="T142" i="9"/>
  <c r="R142" i="9"/>
  <c r="P142" i="9"/>
  <c r="N142" i="9"/>
  <c r="L142" i="9"/>
  <c r="J142" i="9"/>
  <c r="H142" i="9"/>
  <c r="F142" i="9"/>
  <c r="D142" i="9"/>
  <c r="AL141" i="9"/>
  <c r="AJ141" i="9"/>
  <c r="AG141" i="9"/>
  <c r="AM141" i="9" s="1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40" i="9"/>
  <c r="AJ140" i="9"/>
  <c r="AG140" i="9"/>
  <c r="AM140" i="9" s="1"/>
  <c r="AF140" i="9"/>
  <c r="AD140" i="9"/>
  <c r="AB140" i="9"/>
  <c r="Z140" i="9"/>
  <c r="X140" i="9"/>
  <c r="V140" i="9"/>
  <c r="T140" i="9"/>
  <c r="R140" i="9"/>
  <c r="P140" i="9"/>
  <c r="N140" i="9"/>
  <c r="L140" i="9"/>
  <c r="J140" i="9"/>
  <c r="H140" i="9"/>
  <c r="F140" i="9"/>
  <c r="D140" i="9"/>
  <c r="AL139" i="9"/>
  <c r="AJ139" i="9"/>
  <c r="AG139" i="9"/>
  <c r="AM139" i="9" s="1"/>
  <c r="AF139" i="9"/>
  <c r="AD139" i="9"/>
  <c r="AB139" i="9"/>
  <c r="Z139" i="9"/>
  <c r="X139" i="9"/>
  <c r="V139" i="9"/>
  <c r="T139" i="9"/>
  <c r="R139" i="9"/>
  <c r="P139" i="9"/>
  <c r="N139" i="9"/>
  <c r="L139" i="9"/>
  <c r="J139" i="9"/>
  <c r="H139" i="9"/>
  <c r="F139" i="9"/>
  <c r="D139" i="9"/>
  <c r="AL138" i="9"/>
  <c r="AJ138" i="9"/>
  <c r="AG138" i="9"/>
  <c r="AM138" i="9" s="1"/>
  <c r="AF138" i="9"/>
  <c r="AD138" i="9"/>
  <c r="AB138" i="9"/>
  <c r="Z138" i="9"/>
  <c r="X138" i="9"/>
  <c r="V138" i="9"/>
  <c r="T138" i="9"/>
  <c r="R138" i="9"/>
  <c r="P138" i="9"/>
  <c r="N138" i="9"/>
  <c r="L138" i="9"/>
  <c r="J138" i="9"/>
  <c r="H138" i="9"/>
  <c r="F138" i="9"/>
  <c r="D138" i="9"/>
  <c r="AL137" i="9"/>
  <c r="AJ137" i="9"/>
  <c r="AG137" i="9"/>
  <c r="AM137" i="9" s="1"/>
  <c r="AF137" i="9"/>
  <c r="AF196" i="9" s="1"/>
  <c r="AD137" i="9"/>
  <c r="AB137" i="9"/>
  <c r="Z137" i="9"/>
  <c r="X137" i="9"/>
  <c r="X196" i="9" s="1"/>
  <c r="V137" i="9"/>
  <c r="T137" i="9"/>
  <c r="R137" i="9"/>
  <c r="P137" i="9"/>
  <c r="P196" i="9" s="1"/>
  <c r="N137" i="9"/>
  <c r="L137" i="9"/>
  <c r="J137" i="9"/>
  <c r="H137" i="9"/>
  <c r="H196" i="9" s="1"/>
  <c r="F137" i="9"/>
  <c r="D137" i="9"/>
  <c r="AK135" i="9"/>
  <c r="AI135" i="9"/>
  <c r="AE135" i="9"/>
  <c r="AC135" i="9"/>
  <c r="AA135" i="9"/>
  <c r="Y135" i="9"/>
  <c r="W135" i="9"/>
  <c r="U135" i="9"/>
  <c r="S135" i="9"/>
  <c r="Q135" i="9"/>
  <c r="O135" i="9"/>
  <c r="M135" i="9"/>
  <c r="K135" i="9"/>
  <c r="I135" i="9"/>
  <c r="G135" i="9"/>
  <c r="E135" i="9"/>
  <c r="C135" i="9"/>
  <c r="AM134" i="9"/>
  <c r="AL134" i="9"/>
  <c r="AJ134" i="9"/>
  <c r="AF134" i="9"/>
  <c r="AD134" i="9"/>
  <c r="AB134" i="9"/>
  <c r="Z134" i="9"/>
  <c r="X134" i="9"/>
  <c r="V134" i="9"/>
  <c r="T134" i="9"/>
  <c r="R134" i="9"/>
  <c r="P134" i="9"/>
  <c r="N134" i="9"/>
  <c r="L134" i="9"/>
  <c r="J134" i="9"/>
  <c r="H134" i="9"/>
  <c r="F134" i="9"/>
  <c r="D134" i="9"/>
  <c r="AM133" i="9"/>
  <c r="AL133" i="9"/>
  <c r="AJ133" i="9"/>
  <c r="AF133" i="9"/>
  <c r="AD133" i="9"/>
  <c r="AB133" i="9"/>
  <c r="Z133" i="9"/>
  <c r="X133" i="9"/>
  <c r="V133" i="9"/>
  <c r="T133" i="9"/>
  <c r="R133" i="9"/>
  <c r="P133" i="9"/>
  <c r="N133" i="9"/>
  <c r="L133" i="9"/>
  <c r="J133" i="9"/>
  <c r="H133" i="9"/>
  <c r="F133" i="9"/>
  <c r="D133" i="9"/>
  <c r="AM132" i="9"/>
  <c r="AL132" i="9"/>
  <c r="AJ132" i="9"/>
  <c r="AF132" i="9"/>
  <c r="AD132" i="9"/>
  <c r="AB132" i="9"/>
  <c r="Z132" i="9"/>
  <c r="X132" i="9"/>
  <c r="V132" i="9"/>
  <c r="T132" i="9"/>
  <c r="R132" i="9"/>
  <c r="P132" i="9"/>
  <c r="N132" i="9"/>
  <c r="L132" i="9"/>
  <c r="J132" i="9"/>
  <c r="H132" i="9"/>
  <c r="F132" i="9"/>
  <c r="D132" i="9"/>
  <c r="AM131" i="9"/>
  <c r="AL131" i="9"/>
  <c r="AJ131" i="9"/>
  <c r="AF131" i="9"/>
  <c r="AD131" i="9"/>
  <c r="AB131" i="9"/>
  <c r="Z131" i="9"/>
  <c r="X131" i="9"/>
  <c r="V131" i="9"/>
  <c r="T131" i="9"/>
  <c r="R131" i="9"/>
  <c r="P131" i="9"/>
  <c r="N131" i="9"/>
  <c r="L131" i="9"/>
  <c r="J131" i="9"/>
  <c r="H131" i="9"/>
  <c r="F131" i="9"/>
  <c r="D131" i="9"/>
  <c r="AM130" i="9"/>
  <c r="AL130" i="9"/>
  <c r="AJ130" i="9"/>
  <c r="AF130" i="9"/>
  <c r="AD130" i="9"/>
  <c r="AB130" i="9"/>
  <c r="Z130" i="9"/>
  <c r="X130" i="9"/>
  <c r="V130" i="9"/>
  <c r="T130" i="9"/>
  <c r="R130" i="9"/>
  <c r="P130" i="9"/>
  <c r="N130" i="9"/>
  <c r="L130" i="9"/>
  <c r="J130" i="9"/>
  <c r="H130" i="9"/>
  <c r="F130" i="9"/>
  <c r="D130" i="9"/>
  <c r="AM129" i="9"/>
  <c r="AL129" i="9"/>
  <c r="AJ129" i="9"/>
  <c r="AF129" i="9"/>
  <c r="AD129" i="9"/>
  <c r="AB129" i="9"/>
  <c r="Z129" i="9"/>
  <c r="X129" i="9"/>
  <c r="V129" i="9"/>
  <c r="T129" i="9"/>
  <c r="R129" i="9"/>
  <c r="P129" i="9"/>
  <c r="N129" i="9"/>
  <c r="L129" i="9"/>
  <c r="J129" i="9"/>
  <c r="H129" i="9"/>
  <c r="F129" i="9"/>
  <c r="D129" i="9"/>
  <c r="AM128" i="9"/>
  <c r="AL128" i="9"/>
  <c r="AJ128" i="9"/>
  <c r="AF128" i="9"/>
  <c r="AD128" i="9"/>
  <c r="AB128" i="9"/>
  <c r="Z128" i="9"/>
  <c r="X128" i="9"/>
  <c r="V128" i="9"/>
  <c r="T128" i="9"/>
  <c r="R128" i="9"/>
  <c r="P128" i="9"/>
  <c r="N128" i="9"/>
  <c r="L128" i="9"/>
  <c r="J128" i="9"/>
  <c r="H128" i="9"/>
  <c r="F128" i="9"/>
  <c r="D128" i="9"/>
  <c r="AM127" i="9"/>
  <c r="AL127" i="9"/>
  <c r="AJ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M126" i="9"/>
  <c r="AL126" i="9"/>
  <c r="AJ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M125" i="9"/>
  <c r="AL125" i="9"/>
  <c r="AJ125" i="9"/>
  <c r="AF125" i="9"/>
  <c r="AD125" i="9"/>
  <c r="AB125" i="9"/>
  <c r="Z125" i="9"/>
  <c r="X125" i="9"/>
  <c r="V125" i="9"/>
  <c r="T125" i="9"/>
  <c r="R125" i="9"/>
  <c r="P125" i="9"/>
  <c r="N125" i="9"/>
  <c r="L125" i="9"/>
  <c r="J125" i="9"/>
  <c r="H125" i="9"/>
  <c r="F125" i="9"/>
  <c r="D125" i="9"/>
  <c r="AM124" i="9"/>
  <c r="AL124" i="9"/>
  <c r="AJ124" i="9"/>
  <c r="AF124" i="9"/>
  <c r="AD124" i="9"/>
  <c r="AB124" i="9"/>
  <c r="Z124" i="9"/>
  <c r="X124" i="9"/>
  <c r="V124" i="9"/>
  <c r="T124" i="9"/>
  <c r="R124" i="9"/>
  <c r="P124" i="9"/>
  <c r="N124" i="9"/>
  <c r="L124" i="9"/>
  <c r="J124" i="9"/>
  <c r="H124" i="9"/>
  <c r="F124" i="9"/>
  <c r="D124" i="9"/>
  <c r="AM123" i="9"/>
  <c r="AL123" i="9"/>
  <c r="AJ123" i="9"/>
  <c r="AF123" i="9"/>
  <c r="AD123" i="9"/>
  <c r="AB123" i="9"/>
  <c r="Z123" i="9"/>
  <c r="X123" i="9"/>
  <c r="V123" i="9"/>
  <c r="T123" i="9"/>
  <c r="R123" i="9"/>
  <c r="P123" i="9"/>
  <c r="N123" i="9"/>
  <c r="L123" i="9"/>
  <c r="J123" i="9"/>
  <c r="H123" i="9"/>
  <c r="F123" i="9"/>
  <c r="D123" i="9"/>
  <c r="AM122" i="9"/>
  <c r="AL122" i="9"/>
  <c r="AJ122" i="9"/>
  <c r="AF122" i="9"/>
  <c r="AD122" i="9"/>
  <c r="AB122" i="9"/>
  <c r="Z122" i="9"/>
  <c r="X122" i="9"/>
  <c r="V122" i="9"/>
  <c r="T122" i="9"/>
  <c r="R122" i="9"/>
  <c r="P122" i="9"/>
  <c r="N122" i="9"/>
  <c r="L122" i="9"/>
  <c r="J122" i="9"/>
  <c r="H122" i="9"/>
  <c r="F122" i="9"/>
  <c r="D122" i="9"/>
  <c r="AM121" i="9"/>
  <c r="AL121" i="9"/>
  <c r="AJ121" i="9"/>
  <c r="AF121" i="9"/>
  <c r="AD121" i="9"/>
  <c r="AB121" i="9"/>
  <c r="Z121" i="9"/>
  <c r="X121" i="9"/>
  <c r="V121" i="9"/>
  <c r="T121" i="9"/>
  <c r="R121" i="9"/>
  <c r="P121" i="9"/>
  <c r="N121" i="9"/>
  <c r="L121" i="9"/>
  <c r="J121" i="9"/>
  <c r="H121" i="9"/>
  <c r="F121" i="9"/>
  <c r="D121" i="9"/>
  <c r="AM120" i="9"/>
  <c r="AL120" i="9"/>
  <c r="AJ120" i="9"/>
  <c r="AF120" i="9"/>
  <c r="AD120" i="9"/>
  <c r="AB120" i="9"/>
  <c r="Z120" i="9"/>
  <c r="X120" i="9"/>
  <c r="V120" i="9"/>
  <c r="T120" i="9"/>
  <c r="R120" i="9"/>
  <c r="P120" i="9"/>
  <c r="N120" i="9"/>
  <c r="L120" i="9"/>
  <c r="J120" i="9"/>
  <c r="H120" i="9"/>
  <c r="F120" i="9"/>
  <c r="D120" i="9"/>
  <c r="AM119" i="9"/>
  <c r="AL119" i="9"/>
  <c r="AJ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M118" i="9"/>
  <c r="AL118" i="9"/>
  <c r="AJ118" i="9"/>
  <c r="AF118" i="9"/>
  <c r="AD118" i="9"/>
  <c r="AB118" i="9"/>
  <c r="Z118" i="9"/>
  <c r="X118" i="9"/>
  <c r="V118" i="9"/>
  <c r="T118" i="9"/>
  <c r="R118" i="9"/>
  <c r="P118" i="9"/>
  <c r="N118" i="9"/>
  <c r="L118" i="9"/>
  <c r="J118" i="9"/>
  <c r="H118" i="9"/>
  <c r="F118" i="9"/>
  <c r="D118" i="9"/>
  <c r="AM117" i="9"/>
  <c r="AL117" i="9"/>
  <c r="AJ117" i="9"/>
  <c r="AF117" i="9"/>
  <c r="AD117" i="9"/>
  <c r="AB117" i="9"/>
  <c r="Z117" i="9"/>
  <c r="X117" i="9"/>
  <c r="V117" i="9"/>
  <c r="T117" i="9"/>
  <c r="R117" i="9"/>
  <c r="P117" i="9"/>
  <c r="N117" i="9"/>
  <c r="L117" i="9"/>
  <c r="J117" i="9"/>
  <c r="H117" i="9"/>
  <c r="F117" i="9"/>
  <c r="D117" i="9"/>
  <c r="AM116" i="9"/>
  <c r="AL116" i="9"/>
  <c r="AJ116" i="9"/>
  <c r="AF116" i="9"/>
  <c r="AD116" i="9"/>
  <c r="AB116" i="9"/>
  <c r="Z116" i="9"/>
  <c r="X116" i="9"/>
  <c r="V116" i="9"/>
  <c r="T116" i="9"/>
  <c r="R116" i="9"/>
  <c r="P116" i="9"/>
  <c r="N116" i="9"/>
  <c r="L116" i="9"/>
  <c r="J116" i="9"/>
  <c r="H116" i="9"/>
  <c r="F116" i="9"/>
  <c r="D116" i="9"/>
  <c r="AM115" i="9"/>
  <c r="AL115" i="9"/>
  <c r="AJ115" i="9"/>
  <c r="AF115" i="9"/>
  <c r="AD115" i="9"/>
  <c r="AB115" i="9"/>
  <c r="Z115" i="9"/>
  <c r="X115" i="9"/>
  <c r="V115" i="9"/>
  <c r="T115" i="9"/>
  <c r="R115" i="9"/>
  <c r="P115" i="9"/>
  <c r="N115" i="9"/>
  <c r="L115" i="9"/>
  <c r="J115" i="9"/>
  <c r="H115" i="9"/>
  <c r="F115" i="9"/>
  <c r="D115" i="9"/>
  <c r="AM114" i="9"/>
  <c r="AL114" i="9"/>
  <c r="AJ114" i="9"/>
  <c r="AF114" i="9"/>
  <c r="AD114" i="9"/>
  <c r="AB114" i="9"/>
  <c r="Z114" i="9"/>
  <c r="X114" i="9"/>
  <c r="V114" i="9"/>
  <c r="T114" i="9"/>
  <c r="R114" i="9"/>
  <c r="P114" i="9"/>
  <c r="N114" i="9"/>
  <c r="L114" i="9"/>
  <c r="J114" i="9"/>
  <c r="H114" i="9"/>
  <c r="F114" i="9"/>
  <c r="D114" i="9"/>
  <c r="AM113" i="9"/>
  <c r="AL113" i="9"/>
  <c r="AJ113" i="9"/>
  <c r="AF113" i="9"/>
  <c r="AD113" i="9"/>
  <c r="AB113" i="9"/>
  <c r="Z113" i="9"/>
  <c r="X113" i="9"/>
  <c r="V113" i="9"/>
  <c r="T113" i="9"/>
  <c r="R113" i="9"/>
  <c r="P113" i="9"/>
  <c r="N113" i="9"/>
  <c r="L113" i="9"/>
  <c r="J113" i="9"/>
  <c r="H113" i="9"/>
  <c r="F113" i="9"/>
  <c r="D113" i="9"/>
  <c r="AM112" i="9"/>
  <c r="AL112" i="9"/>
  <c r="AJ112" i="9"/>
  <c r="AF112" i="9"/>
  <c r="AD112" i="9"/>
  <c r="AB112" i="9"/>
  <c r="Z112" i="9"/>
  <c r="X112" i="9"/>
  <c r="V112" i="9"/>
  <c r="T112" i="9"/>
  <c r="R112" i="9"/>
  <c r="P112" i="9"/>
  <c r="N112" i="9"/>
  <c r="L112" i="9"/>
  <c r="J112" i="9"/>
  <c r="H112" i="9"/>
  <c r="F112" i="9"/>
  <c r="D112" i="9"/>
  <c r="AM111" i="9"/>
  <c r="AL111" i="9"/>
  <c r="AJ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M110" i="9"/>
  <c r="AL110" i="9"/>
  <c r="AJ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M109" i="9"/>
  <c r="AL109" i="9"/>
  <c r="AJ109" i="9"/>
  <c r="AF109" i="9"/>
  <c r="AD109" i="9"/>
  <c r="AB109" i="9"/>
  <c r="Z109" i="9"/>
  <c r="X109" i="9"/>
  <c r="V109" i="9"/>
  <c r="T109" i="9"/>
  <c r="R109" i="9"/>
  <c r="P109" i="9"/>
  <c r="N109" i="9"/>
  <c r="L109" i="9"/>
  <c r="J109" i="9"/>
  <c r="H109" i="9"/>
  <c r="F109" i="9"/>
  <c r="D109" i="9"/>
  <c r="AM108" i="9"/>
  <c r="AL108" i="9"/>
  <c r="AJ108" i="9"/>
  <c r="AF108" i="9"/>
  <c r="AD108" i="9"/>
  <c r="AB108" i="9"/>
  <c r="Z108" i="9"/>
  <c r="X108" i="9"/>
  <c r="V108" i="9"/>
  <c r="T108" i="9"/>
  <c r="R108" i="9"/>
  <c r="P108" i="9"/>
  <c r="N108" i="9"/>
  <c r="L108" i="9"/>
  <c r="J108" i="9"/>
  <c r="H108" i="9"/>
  <c r="F108" i="9"/>
  <c r="D108" i="9"/>
  <c r="AM107" i="9"/>
  <c r="AL107" i="9"/>
  <c r="AJ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M106" i="9"/>
  <c r="AL106" i="9"/>
  <c r="AJ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M105" i="9"/>
  <c r="AL105" i="9"/>
  <c r="AJ105" i="9"/>
  <c r="AF105" i="9"/>
  <c r="AD105" i="9"/>
  <c r="AB105" i="9"/>
  <c r="Z105" i="9"/>
  <c r="X105" i="9"/>
  <c r="V105" i="9"/>
  <c r="T105" i="9"/>
  <c r="R105" i="9"/>
  <c r="P105" i="9"/>
  <c r="N105" i="9"/>
  <c r="L105" i="9"/>
  <c r="J105" i="9"/>
  <c r="H105" i="9"/>
  <c r="F105" i="9"/>
  <c r="D105" i="9"/>
  <c r="AM104" i="9"/>
  <c r="AL104" i="9"/>
  <c r="AJ104" i="9"/>
  <c r="AF104" i="9"/>
  <c r="AD104" i="9"/>
  <c r="AB104" i="9"/>
  <c r="Z104" i="9"/>
  <c r="X104" i="9"/>
  <c r="V104" i="9"/>
  <c r="T104" i="9"/>
  <c r="R104" i="9"/>
  <c r="P104" i="9"/>
  <c r="N104" i="9"/>
  <c r="L104" i="9"/>
  <c r="J104" i="9"/>
  <c r="H104" i="9"/>
  <c r="F104" i="9"/>
  <c r="D104" i="9"/>
  <c r="AM103" i="9"/>
  <c r="AL103" i="9"/>
  <c r="AJ103" i="9"/>
  <c r="AF103" i="9"/>
  <c r="AD103" i="9"/>
  <c r="AB103" i="9"/>
  <c r="Z103" i="9"/>
  <c r="X103" i="9"/>
  <c r="V103" i="9"/>
  <c r="T103" i="9"/>
  <c r="R103" i="9"/>
  <c r="P103" i="9"/>
  <c r="N103" i="9"/>
  <c r="L103" i="9"/>
  <c r="J103" i="9"/>
  <c r="H103" i="9"/>
  <c r="F103" i="9"/>
  <c r="D103" i="9"/>
  <c r="AM102" i="9"/>
  <c r="AL102" i="9"/>
  <c r="AJ102" i="9"/>
  <c r="AF102" i="9"/>
  <c r="AD102" i="9"/>
  <c r="AB102" i="9"/>
  <c r="Z102" i="9"/>
  <c r="X102" i="9"/>
  <c r="V102" i="9"/>
  <c r="T102" i="9"/>
  <c r="R102" i="9"/>
  <c r="P102" i="9"/>
  <c r="N102" i="9"/>
  <c r="L102" i="9"/>
  <c r="J102" i="9"/>
  <c r="H102" i="9"/>
  <c r="F102" i="9"/>
  <c r="D102" i="9"/>
  <c r="AM101" i="9"/>
  <c r="AL101" i="9"/>
  <c r="AJ101" i="9"/>
  <c r="AF101" i="9"/>
  <c r="AD101" i="9"/>
  <c r="AB101" i="9"/>
  <c r="Z101" i="9"/>
  <c r="X101" i="9"/>
  <c r="V101" i="9"/>
  <c r="T101" i="9"/>
  <c r="R101" i="9"/>
  <c r="P101" i="9"/>
  <c r="N101" i="9"/>
  <c r="L101" i="9"/>
  <c r="J101" i="9"/>
  <c r="H101" i="9"/>
  <c r="F101" i="9"/>
  <c r="D101" i="9"/>
  <c r="AM100" i="9"/>
  <c r="AL100" i="9"/>
  <c r="AJ100" i="9"/>
  <c r="AF100" i="9"/>
  <c r="AD100" i="9"/>
  <c r="AB100" i="9"/>
  <c r="Z100" i="9"/>
  <c r="X100" i="9"/>
  <c r="V100" i="9"/>
  <c r="T100" i="9"/>
  <c r="R100" i="9"/>
  <c r="P100" i="9"/>
  <c r="N100" i="9"/>
  <c r="L100" i="9"/>
  <c r="J100" i="9"/>
  <c r="H100" i="9"/>
  <c r="F100" i="9"/>
  <c r="D100" i="9"/>
  <c r="AM99" i="9"/>
  <c r="AL99" i="9"/>
  <c r="AJ99" i="9"/>
  <c r="AF99" i="9"/>
  <c r="AD99" i="9"/>
  <c r="AB99" i="9"/>
  <c r="Z99" i="9"/>
  <c r="X99" i="9"/>
  <c r="V99" i="9"/>
  <c r="T99" i="9"/>
  <c r="R99" i="9"/>
  <c r="P99" i="9"/>
  <c r="N99" i="9"/>
  <c r="L99" i="9"/>
  <c r="J99" i="9"/>
  <c r="H99" i="9"/>
  <c r="F99" i="9"/>
  <c r="D99" i="9"/>
  <c r="AM98" i="9"/>
  <c r="AL98" i="9"/>
  <c r="AJ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M97" i="9"/>
  <c r="AL97" i="9"/>
  <c r="AJ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M96" i="9"/>
  <c r="AL96" i="9"/>
  <c r="AJ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M95" i="9"/>
  <c r="AL95" i="9"/>
  <c r="AJ95" i="9"/>
  <c r="AF95" i="9"/>
  <c r="AD95" i="9"/>
  <c r="AB95" i="9"/>
  <c r="Z95" i="9"/>
  <c r="X95" i="9"/>
  <c r="V95" i="9"/>
  <c r="T95" i="9"/>
  <c r="R95" i="9"/>
  <c r="P95" i="9"/>
  <c r="N95" i="9"/>
  <c r="L95" i="9"/>
  <c r="J95" i="9"/>
  <c r="H95" i="9"/>
  <c r="F95" i="9"/>
  <c r="D95" i="9"/>
  <c r="AM94" i="9"/>
  <c r="AL94" i="9"/>
  <c r="AJ94" i="9"/>
  <c r="AF94" i="9"/>
  <c r="AD94" i="9"/>
  <c r="AB94" i="9"/>
  <c r="Z94" i="9"/>
  <c r="X94" i="9"/>
  <c r="V94" i="9"/>
  <c r="T94" i="9"/>
  <c r="R94" i="9"/>
  <c r="P94" i="9"/>
  <c r="N94" i="9"/>
  <c r="L94" i="9"/>
  <c r="J94" i="9"/>
  <c r="H94" i="9"/>
  <c r="F94" i="9"/>
  <c r="D94" i="9"/>
  <c r="AM93" i="9"/>
  <c r="AL93" i="9"/>
  <c r="AJ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M92" i="9"/>
  <c r="AL92" i="9"/>
  <c r="AJ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M91" i="9"/>
  <c r="AL91" i="9"/>
  <c r="AJ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M90" i="9"/>
  <c r="AL90" i="9"/>
  <c r="AJ90" i="9"/>
  <c r="AF90" i="9"/>
  <c r="AD90" i="9"/>
  <c r="AB90" i="9"/>
  <c r="Z90" i="9"/>
  <c r="X90" i="9"/>
  <c r="V90" i="9"/>
  <c r="T90" i="9"/>
  <c r="R90" i="9"/>
  <c r="P90" i="9"/>
  <c r="N90" i="9"/>
  <c r="L90" i="9"/>
  <c r="J90" i="9"/>
  <c r="H90" i="9"/>
  <c r="F90" i="9"/>
  <c r="D90" i="9"/>
  <c r="AM89" i="9"/>
  <c r="AL89" i="9"/>
  <c r="AJ89" i="9"/>
  <c r="AF89" i="9"/>
  <c r="AD89" i="9"/>
  <c r="AB89" i="9"/>
  <c r="Z89" i="9"/>
  <c r="X89" i="9"/>
  <c r="V89" i="9"/>
  <c r="T89" i="9"/>
  <c r="R89" i="9"/>
  <c r="P89" i="9"/>
  <c r="N89" i="9"/>
  <c r="L89" i="9"/>
  <c r="J89" i="9"/>
  <c r="H89" i="9"/>
  <c r="F89" i="9"/>
  <c r="D89" i="9"/>
  <c r="AM88" i="9"/>
  <c r="AL88" i="9"/>
  <c r="AJ88" i="9"/>
  <c r="AF88" i="9"/>
  <c r="AD88" i="9"/>
  <c r="AB88" i="9"/>
  <c r="Z88" i="9"/>
  <c r="X88" i="9"/>
  <c r="V88" i="9"/>
  <c r="T88" i="9"/>
  <c r="R88" i="9"/>
  <c r="P88" i="9"/>
  <c r="N88" i="9"/>
  <c r="L88" i="9"/>
  <c r="J88" i="9"/>
  <c r="H88" i="9"/>
  <c r="F88" i="9"/>
  <c r="D88" i="9"/>
  <c r="AM87" i="9"/>
  <c r="AL87" i="9"/>
  <c r="AJ87" i="9"/>
  <c r="AF87" i="9"/>
  <c r="AD87" i="9"/>
  <c r="AB87" i="9"/>
  <c r="Z87" i="9"/>
  <c r="X87" i="9"/>
  <c r="V87" i="9"/>
  <c r="T87" i="9"/>
  <c r="R87" i="9"/>
  <c r="P87" i="9"/>
  <c r="N87" i="9"/>
  <c r="L87" i="9"/>
  <c r="J87" i="9"/>
  <c r="H87" i="9"/>
  <c r="F87" i="9"/>
  <c r="D87" i="9"/>
  <c r="AM86" i="9"/>
  <c r="AL86" i="9"/>
  <c r="AJ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M85" i="9"/>
  <c r="AL85" i="9"/>
  <c r="AJ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M84" i="9"/>
  <c r="AL84" i="9"/>
  <c r="AJ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M83" i="9"/>
  <c r="AL83" i="9"/>
  <c r="AJ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M82" i="9"/>
  <c r="AL82" i="9"/>
  <c r="AJ82" i="9"/>
  <c r="AF82" i="9"/>
  <c r="AD82" i="9"/>
  <c r="AB82" i="9"/>
  <c r="Z82" i="9"/>
  <c r="X82" i="9"/>
  <c r="V82" i="9"/>
  <c r="T82" i="9"/>
  <c r="R82" i="9"/>
  <c r="P82" i="9"/>
  <c r="N82" i="9"/>
  <c r="L82" i="9"/>
  <c r="J82" i="9"/>
  <c r="H82" i="9"/>
  <c r="F82" i="9"/>
  <c r="D82" i="9"/>
  <c r="AM81" i="9"/>
  <c r="AL81" i="9"/>
  <c r="AJ81" i="9"/>
  <c r="AF81" i="9"/>
  <c r="AD81" i="9"/>
  <c r="AB81" i="9"/>
  <c r="Z81" i="9"/>
  <c r="X81" i="9"/>
  <c r="V81" i="9"/>
  <c r="T81" i="9"/>
  <c r="R81" i="9"/>
  <c r="P81" i="9"/>
  <c r="N81" i="9"/>
  <c r="L81" i="9"/>
  <c r="J81" i="9"/>
  <c r="H81" i="9"/>
  <c r="F81" i="9"/>
  <c r="D81" i="9"/>
  <c r="AM80" i="9"/>
  <c r="AL80" i="9"/>
  <c r="AJ80" i="9"/>
  <c r="AF80" i="9"/>
  <c r="AD80" i="9"/>
  <c r="AB80" i="9"/>
  <c r="Z80" i="9"/>
  <c r="X80" i="9"/>
  <c r="V80" i="9"/>
  <c r="T80" i="9"/>
  <c r="R80" i="9"/>
  <c r="P80" i="9"/>
  <c r="N80" i="9"/>
  <c r="L80" i="9"/>
  <c r="J80" i="9"/>
  <c r="H80" i="9"/>
  <c r="F80" i="9"/>
  <c r="D80" i="9"/>
  <c r="AM79" i="9"/>
  <c r="AL79" i="9"/>
  <c r="AJ79" i="9"/>
  <c r="AF79" i="9"/>
  <c r="AD79" i="9"/>
  <c r="AB79" i="9"/>
  <c r="Z79" i="9"/>
  <c r="X79" i="9"/>
  <c r="V79" i="9"/>
  <c r="T79" i="9"/>
  <c r="R79" i="9"/>
  <c r="P79" i="9"/>
  <c r="N79" i="9"/>
  <c r="L79" i="9"/>
  <c r="J79" i="9"/>
  <c r="H79" i="9"/>
  <c r="F79" i="9"/>
  <c r="D79" i="9"/>
  <c r="AM78" i="9"/>
  <c r="AL78" i="9"/>
  <c r="AJ78" i="9"/>
  <c r="AF78" i="9"/>
  <c r="AD78" i="9"/>
  <c r="AB78" i="9"/>
  <c r="Z78" i="9"/>
  <c r="X78" i="9"/>
  <c r="V78" i="9"/>
  <c r="T78" i="9"/>
  <c r="R78" i="9"/>
  <c r="P78" i="9"/>
  <c r="N78" i="9"/>
  <c r="L78" i="9"/>
  <c r="J78" i="9"/>
  <c r="H78" i="9"/>
  <c r="F78" i="9"/>
  <c r="D78" i="9"/>
  <c r="AM77" i="9"/>
  <c r="AL77" i="9"/>
  <c r="AJ77" i="9"/>
  <c r="AF77" i="9"/>
  <c r="AD77" i="9"/>
  <c r="AB77" i="9"/>
  <c r="Z77" i="9"/>
  <c r="X77" i="9"/>
  <c r="V77" i="9"/>
  <c r="T77" i="9"/>
  <c r="R77" i="9"/>
  <c r="P77" i="9"/>
  <c r="N77" i="9"/>
  <c r="L77" i="9"/>
  <c r="J77" i="9"/>
  <c r="H77" i="9"/>
  <c r="F77" i="9"/>
  <c r="D77" i="9"/>
  <c r="AM76" i="9"/>
  <c r="AL76" i="9"/>
  <c r="AJ76" i="9"/>
  <c r="AF76" i="9"/>
  <c r="AD76" i="9"/>
  <c r="AB76" i="9"/>
  <c r="Z76" i="9"/>
  <c r="X76" i="9"/>
  <c r="V76" i="9"/>
  <c r="T76" i="9"/>
  <c r="R76" i="9"/>
  <c r="P76" i="9"/>
  <c r="N76" i="9"/>
  <c r="L76" i="9"/>
  <c r="J76" i="9"/>
  <c r="H76" i="9"/>
  <c r="F76" i="9"/>
  <c r="D76" i="9"/>
  <c r="AM75" i="9"/>
  <c r="AL75" i="9"/>
  <c r="AJ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M74" i="9"/>
  <c r="AL74" i="9"/>
  <c r="AJ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M73" i="9"/>
  <c r="AL73" i="9"/>
  <c r="AJ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M72" i="9"/>
  <c r="AL72" i="9"/>
  <c r="AJ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M71" i="9"/>
  <c r="AL71" i="9"/>
  <c r="AJ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M70" i="9"/>
  <c r="AL70" i="9"/>
  <c r="AJ70" i="9"/>
  <c r="AF70" i="9"/>
  <c r="AD70" i="9"/>
  <c r="AB70" i="9"/>
  <c r="Z70" i="9"/>
  <c r="X70" i="9"/>
  <c r="V70" i="9"/>
  <c r="T70" i="9"/>
  <c r="R70" i="9"/>
  <c r="P70" i="9"/>
  <c r="N70" i="9"/>
  <c r="L70" i="9"/>
  <c r="J70" i="9"/>
  <c r="H70" i="9"/>
  <c r="F70" i="9"/>
  <c r="D70" i="9"/>
  <c r="AM69" i="9"/>
  <c r="AL69" i="9"/>
  <c r="AJ69" i="9"/>
  <c r="AF69" i="9"/>
  <c r="AD69" i="9"/>
  <c r="AB69" i="9"/>
  <c r="Z69" i="9"/>
  <c r="X69" i="9"/>
  <c r="V69" i="9"/>
  <c r="T69" i="9"/>
  <c r="R69" i="9"/>
  <c r="P69" i="9"/>
  <c r="N69" i="9"/>
  <c r="L69" i="9"/>
  <c r="J69" i="9"/>
  <c r="H69" i="9"/>
  <c r="F69" i="9"/>
  <c r="D69" i="9"/>
  <c r="AM68" i="9"/>
  <c r="AL68" i="9"/>
  <c r="AJ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M67" i="9"/>
  <c r="AL67" i="9"/>
  <c r="AJ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M66" i="9"/>
  <c r="AL66" i="9"/>
  <c r="AJ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M65" i="9"/>
  <c r="AL65" i="9"/>
  <c r="AJ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M64" i="9"/>
  <c r="AL64" i="9"/>
  <c r="AJ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M63" i="9"/>
  <c r="AL63" i="9"/>
  <c r="AJ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M62" i="9"/>
  <c r="AL62" i="9"/>
  <c r="AJ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M61" i="9"/>
  <c r="AL61" i="9"/>
  <c r="AJ61" i="9"/>
  <c r="AF61" i="9"/>
  <c r="AD61" i="9"/>
  <c r="AB61" i="9"/>
  <c r="Z61" i="9"/>
  <c r="X61" i="9"/>
  <c r="V61" i="9"/>
  <c r="T61" i="9"/>
  <c r="R61" i="9"/>
  <c r="P61" i="9"/>
  <c r="N61" i="9"/>
  <c r="L61" i="9"/>
  <c r="J61" i="9"/>
  <c r="H61" i="9"/>
  <c r="F61" i="9"/>
  <c r="D61" i="9"/>
  <c r="AM60" i="9"/>
  <c r="AL60" i="9"/>
  <c r="AJ60" i="9"/>
  <c r="AF60" i="9"/>
  <c r="AD60" i="9"/>
  <c r="AB60" i="9"/>
  <c r="Z60" i="9"/>
  <c r="X60" i="9"/>
  <c r="V60" i="9"/>
  <c r="T60" i="9"/>
  <c r="R60" i="9"/>
  <c r="P60" i="9"/>
  <c r="N60" i="9"/>
  <c r="L60" i="9"/>
  <c r="J60" i="9"/>
  <c r="H60" i="9"/>
  <c r="F60" i="9"/>
  <c r="D60" i="9"/>
  <c r="AM59" i="9"/>
  <c r="AL59" i="9"/>
  <c r="AJ59" i="9"/>
  <c r="AF59" i="9"/>
  <c r="AD59" i="9"/>
  <c r="AB59" i="9"/>
  <c r="Z59" i="9"/>
  <c r="X59" i="9"/>
  <c r="V59" i="9"/>
  <c r="T59" i="9"/>
  <c r="R59" i="9"/>
  <c r="P59" i="9"/>
  <c r="N59" i="9"/>
  <c r="L59" i="9"/>
  <c r="J59" i="9"/>
  <c r="H59" i="9"/>
  <c r="F59" i="9"/>
  <c r="D59" i="9"/>
  <c r="AM58" i="9"/>
  <c r="AL58" i="9"/>
  <c r="AJ58" i="9"/>
  <c r="AF58" i="9"/>
  <c r="AD58" i="9"/>
  <c r="AB58" i="9"/>
  <c r="Z58" i="9"/>
  <c r="X58" i="9"/>
  <c r="V58" i="9"/>
  <c r="T58" i="9"/>
  <c r="R58" i="9"/>
  <c r="P58" i="9"/>
  <c r="N58" i="9"/>
  <c r="L58" i="9"/>
  <c r="J58" i="9"/>
  <c r="H58" i="9"/>
  <c r="F58" i="9"/>
  <c r="D58" i="9"/>
  <c r="AM57" i="9"/>
  <c r="AL57" i="9"/>
  <c r="AJ57" i="9"/>
  <c r="AF57" i="9"/>
  <c r="AD57" i="9"/>
  <c r="AB57" i="9"/>
  <c r="Z57" i="9"/>
  <c r="X57" i="9"/>
  <c r="V57" i="9"/>
  <c r="T57" i="9"/>
  <c r="R57" i="9"/>
  <c r="P57" i="9"/>
  <c r="N57" i="9"/>
  <c r="L57" i="9"/>
  <c r="J57" i="9"/>
  <c r="H57" i="9"/>
  <c r="F57" i="9"/>
  <c r="D57" i="9"/>
  <c r="AM56" i="9"/>
  <c r="AL56" i="9"/>
  <c r="AJ56" i="9"/>
  <c r="AF56" i="9"/>
  <c r="AD56" i="9"/>
  <c r="AB56" i="9"/>
  <c r="Z56" i="9"/>
  <c r="X56" i="9"/>
  <c r="V56" i="9"/>
  <c r="T56" i="9"/>
  <c r="R56" i="9"/>
  <c r="P56" i="9"/>
  <c r="N56" i="9"/>
  <c r="L56" i="9"/>
  <c r="J56" i="9"/>
  <c r="H56" i="9"/>
  <c r="F56" i="9"/>
  <c r="D56" i="9"/>
  <c r="AM55" i="9"/>
  <c r="AL55" i="9"/>
  <c r="AJ55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D55" i="9"/>
  <c r="AM54" i="9"/>
  <c r="AL54" i="9"/>
  <c r="AJ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M53" i="9"/>
  <c r="AL53" i="9"/>
  <c r="AJ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M52" i="9"/>
  <c r="AL52" i="9"/>
  <c r="AJ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M51" i="9"/>
  <c r="AL51" i="9"/>
  <c r="AJ51" i="9"/>
  <c r="AF51" i="9"/>
  <c r="AD51" i="9"/>
  <c r="AB51" i="9"/>
  <c r="Z51" i="9"/>
  <c r="X51" i="9"/>
  <c r="V51" i="9"/>
  <c r="T51" i="9"/>
  <c r="R51" i="9"/>
  <c r="P51" i="9"/>
  <c r="N51" i="9"/>
  <c r="L51" i="9"/>
  <c r="J51" i="9"/>
  <c r="H51" i="9"/>
  <c r="F51" i="9"/>
  <c r="D51" i="9"/>
  <c r="AL50" i="9"/>
  <c r="AJ50" i="9"/>
  <c r="AG50" i="9"/>
  <c r="AG135" i="9" s="1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D50" i="9"/>
  <c r="AL49" i="9"/>
  <c r="AJ49" i="9"/>
  <c r="AG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K47" i="9"/>
  <c r="AI47" i="9"/>
  <c r="AE47" i="9"/>
  <c r="AC47" i="9"/>
  <c r="AA47" i="9"/>
  <c r="Y47" i="9"/>
  <c r="W47" i="9"/>
  <c r="U47" i="9"/>
  <c r="S47" i="9"/>
  <c r="Q47" i="9"/>
  <c r="O47" i="9"/>
  <c r="M47" i="9"/>
  <c r="K47" i="9"/>
  <c r="I47" i="9"/>
  <c r="G47" i="9"/>
  <c r="E47" i="9"/>
  <c r="C47" i="9"/>
  <c r="AL46" i="9"/>
  <c r="AJ46" i="9"/>
  <c r="AG46" i="9"/>
  <c r="AM46" i="9" s="1"/>
  <c r="AF46" i="9"/>
  <c r="AD46" i="9"/>
  <c r="AB46" i="9"/>
  <c r="Z46" i="9"/>
  <c r="X46" i="9"/>
  <c r="V46" i="9"/>
  <c r="T46" i="9"/>
  <c r="R46" i="9"/>
  <c r="P46" i="9"/>
  <c r="N46" i="9"/>
  <c r="L46" i="9"/>
  <c r="J46" i="9"/>
  <c r="H46" i="9"/>
  <c r="F46" i="9"/>
  <c r="D46" i="9"/>
  <c r="AL45" i="9"/>
  <c r="AJ45" i="9"/>
  <c r="AG45" i="9"/>
  <c r="AM45" i="9" s="1"/>
  <c r="AF45" i="9"/>
  <c r="AD45" i="9"/>
  <c r="AB45" i="9"/>
  <c r="Z45" i="9"/>
  <c r="X45" i="9"/>
  <c r="V45" i="9"/>
  <c r="T45" i="9"/>
  <c r="R45" i="9"/>
  <c r="P45" i="9"/>
  <c r="N45" i="9"/>
  <c r="L45" i="9"/>
  <c r="J45" i="9"/>
  <c r="H45" i="9"/>
  <c r="F45" i="9"/>
  <c r="D45" i="9"/>
  <c r="AL44" i="9"/>
  <c r="AJ44" i="9"/>
  <c r="AG44" i="9"/>
  <c r="AM44" i="9" s="1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D44" i="9"/>
  <c r="AL43" i="9"/>
  <c r="AJ43" i="9"/>
  <c r="AG43" i="9"/>
  <c r="AM43" i="9" s="1"/>
  <c r="AF43" i="9"/>
  <c r="AD43" i="9"/>
  <c r="AB43" i="9"/>
  <c r="Z43" i="9"/>
  <c r="X43" i="9"/>
  <c r="V43" i="9"/>
  <c r="T43" i="9"/>
  <c r="R43" i="9"/>
  <c r="P43" i="9"/>
  <c r="N43" i="9"/>
  <c r="L43" i="9"/>
  <c r="J43" i="9"/>
  <c r="H43" i="9"/>
  <c r="F43" i="9"/>
  <c r="D43" i="9"/>
  <c r="AL42" i="9"/>
  <c r="AJ42" i="9"/>
  <c r="AG42" i="9"/>
  <c r="AM42" i="9" s="1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D42" i="9"/>
  <c r="AL41" i="9"/>
  <c r="AJ41" i="9"/>
  <c r="AG41" i="9"/>
  <c r="AM41" i="9" s="1"/>
  <c r="AF41" i="9"/>
  <c r="AD41" i="9"/>
  <c r="AB41" i="9"/>
  <c r="Z41" i="9"/>
  <c r="X41" i="9"/>
  <c r="V41" i="9"/>
  <c r="T41" i="9"/>
  <c r="R41" i="9"/>
  <c r="P41" i="9"/>
  <c r="N41" i="9"/>
  <c r="L41" i="9"/>
  <c r="J41" i="9"/>
  <c r="H41" i="9"/>
  <c r="F41" i="9"/>
  <c r="D41" i="9"/>
  <c r="AL40" i="9"/>
  <c r="AJ40" i="9"/>
  <c r="AG40" i="9"/>
  <c r="AM40" i="9" s="1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D40" i="9"/>
  <c r="AL39" i="9"/>
  <c r="AJ39" i="9"/>
  <c r="AG39" i="9"/>
  <c r="AM39" i="9" s="1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G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K36" i="9"/>
  <c r="AI36" i="9"/>
  <c r="AE36" i="9"/>
  <c r="AC36" i="9"/>
  <c r="AA36" i="9"/>
  <c r="Y36" i="9"/>
  <c r="W36" i="9"/>
  <c r="U36" i="9"/>
  <c r="S36" i="9"/>
  <c r="Q36" i="9"/>
  <c r="O36" i="9"/>
  <c r="M36" i="9"/>
  <c r="K36" i="9"/>
  <c r="I36" i="9"/>
  <c r="G36" i="9"/>
  <c r="E36" i="9"/>
  <c r="C36" i="9"/>
  <c r="AL35" i="9"/>
  <c r="AJ35" i="9"/>
  <c r="AG35" i="9"/>
  <c r="AM35" i="9" s="1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D35" i="9"/>
  <c r="AL34" i="9"/>
  <c r="AJ34" i="9"/>
  <c r="AG34" i="9"/>
  <c r="AM34" i="9" s="1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AL33" i="9"/>
  <c r="AJ33" i="9"/>
  <c r="AG33" i="9"/>
  <c r="AM33" i="9" s="1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D33" i="9"/>
  <c r="AL32" i="9"/>
  <c r="AJ32" i="9"/>
  <c r="AG32" i="9"/>
  <c r="AM32" i="9" s="1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D32" i="9"/>
  <c r="AL31" i="9"/>
  <c r="AJ31" i="9"/>
  <c r="AG31" i="9"/>
  <c r="AM31" i="9" s="1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D31" i="9"/>
  <c r="AL30" i="9"/>
  <c r="AJ30" i="9"/>
  <c r="AG30" i="9"/>
  <c r="AM30" i="9" s="1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D30" i="9"/>
  <c r="AL29" i="9"/>
  <c r="AJ29" i="9"/>
  <c r="AG29" i="9"/>
  <c r="AM29" i="9" s="1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G28" i="9"/>
  <c r="AM28" i="9" s="1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G27" i="9"/>
  <c r="AM27" i="9" s="1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G26" i="9"/>
  <c r="AM26" i="9" s="1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G25" i="9"/>
  <c r="AM25" i="9" s="1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4" i="9"/>
  <c r="AJ24" i="9"/>
  <c r="AG24" i="9"/>
  <c r="AM24" i="9" s="1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D24" i="9"/>
  <c r="AL23" i="9"/>
  <c r="AJ23" i="9"/>
  <c r="AG23" i="9"/>
  <c r="AM23" i="9" s="1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D23" i="9"/>
  <c r="AL22" i="9"/>
  <c r="AJ22" i="9"/>
  <c r="AG22" i="9"/>
  <c r="AM22" i="9" s="1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G21" i="9"/>
  <c r="AM21" i="9" s="1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G20" i="9"/>
  <c r="AM20" i="9" s="1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G19" i="9"/>
  <c r="AM19" i="9" s="1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G18" i="9"/>
  <c r="AM18" i="9" s="1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G17" i="9"/>
  <c r="AM17" i="9" s="1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G16" i="9"/>
  <c r="AM16" i="9" s="1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AL15" i="9"/>
  <c r="AJ15" i="9"/>
  <c r="AG15" i="9"/>
  <c r="AM15" i="9" s="1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D15" i="9"/>
  <c r="AL14" i="9"/>
  <c r="AJ14" i="9"/>
  <c r="AG14" i="9"/>
  <c r="AM14" i="9" s="1"/>
  <c r="AF14" i="9"/>
  <c r="AD14" i="9"/>
  <c r="AB14" i="9"/>
  <c r="Z14" i="9"/>
  <c r="X14" i="9"/>
  <c r="V14" i="9"/>
  <c r="T14" i="9"/>
  <c r="R14" i="9"/>
  <c r="P14" i="9"/>
  <c r="N14" i="9"/>
  <c r="L14" i="9"/>
  <c r="J14" i="9"/>
  <c r="H14" i="9"/>
  <c r="F14" i="9"/>
  <c r="D14" i="9"/>
  <c r="AL13" i="9"/>
  <c r="AJ13" i="9"/>
  <c r="AG13" i="9"/>
  <c r="AM13" i="9" s="1"/>
  <c r="AF13" i="9"/>
  <c r="AD13" i="9"/>
  <c r="AB13" i="9"/>
  <c r="Z13" i="9"/>
  <c r="X13" i="9"/>
  <c r="V13" i="9"/>
  <c r="T13" i="9"/>
  <c r="R13" i="9"/>
  <c r="P13" i="9"/>
  <c r="N13" i="9"/>
  <c r="L13" i="9"/>
  <c r="J13" i="9"/>
  <c r="H13" i="9"/>
  <c r="F13" i="9"/>
  <c r="D13" i="9"/>
  <c r="AL12" i="9"/>
  <c r="AJ12" i="9"/>
  <c r="AG12" i="9"/>
  <c r="AM12" i="9" s="1"/>
  <c r="AF12" i="9"/>
  <c r="AD12" i="9"/>
  <c r="AB12" i="9"/>
  <c r="Z12" i="9"/>
  <c r="X12" i="9"/>
  <c r="V12" i="9"/>
  <c r="T12" i="9"/>
  <c r="R12" i="9"/>
  <c r="P12" i="9"/>
  <c r="N12" i="9"/>
  <c r="L12" i="9"/>
  <c r="J12" i="9"/>
  <c r="H12" i="9"/>
  <c r="F12" i="9"/>
  <c r="D12" i="9"/>
  <c r="AJ312" i="9" l="1"/>
  <c r="H36" i="9"/>
  <c r="P36" i="9"/>
  <c r="X36" i="9"/>
  <c r="AF36" i="9"/>
  <c r="F47" i="9"/>
  <c r="N47" i="9"/>
  <c r="V47" i="9"/>
  <c r="AD47" i="9"/>
  <c r="AL47" i="9"/>
  <c r="D135" i="9"/>
  <c r="L135" i="9"/>
  <c r="T135" i="9"/>
  <c r="AB135" i="9"/>
  <c r="F196" i="9"/>
  <c r="AL196" i="9"/>
  <c r="AF312" i="9"/>
  <c r="AH206" i="9"/>
  <c r="AN206" i="9" s="1"/>
  <c r="AH213" i="9"/>
  <c r="AN213" i="9" s="1"/>
  <c r="F36" i="9"/>
  <c r="N36" i="9"/>
  <c r="V36" i="9"/>
  <c r="AD36" i="9"/>
  <c r="AL36" i="9"/>
  <c r="AH38" i="9"/>
  <c r="L47" i="9"/>
  <c r="T47" i="9"/>
  <c r="AB47" i="9"/>
  <c r="AJ47" i="9"/>
  <c r="AH40" i="9"/>
  <c r="AN40" i="9" s="1"/>
  <c r="AH42" i="9"/>
  <c r="AN42" i="9" s="1"/>
  <c r="AH44" i="9"/>
  <c r="AN44" i="9" s="1"/>
  <c r="AH46" i="9"/>
  <c r="AN46" i="9" s="1"/>
  <c r="H266" i="9"/>
  <c r="P266" i="9"/>
  <c r="X266" i="9"/>
  <c r="AF266" i="9"/>
  <c r="AH234" i="9"/>
  <c r="AN234" i="9" s="1"/>
  <c r="AH236" i="9"/>
  <c r="AN236" i="9" s="1"/>
  <c r="AH238" i="9"/>
  <c r="AN238" i="9" s="1"/>
  <c r="AH240" i="9"/>
  <c r="AN240" i="9" s="1"/>
  <c r="AH242" i="9"/>
  <c r="AN242" i="9" s="1"/>
  <c r="AH244" i="9"/>
  <c r="AN244" i="9" s="1"/>
  <c r="AH246" i="9"/>
  <c r="AN246" i="9" s="1"/>
  <c r="AH248" i="9"/>
  <c r="AN248" i="9" s="1"/>
  <c r="AH250" i="9"/>
  <c r="AN250" i="9" s="1"/>
  <c r="AH252" i="9"/>
  <c r="AN252" i="9" s="1"/>
  <c r="AH254" i="9"/>
  <c r="AN254" i="9" s="1"/>
  <c r="AH256" i="9"/>
  <c r="AN256" i="9" s="1"/>
  <c r="AH258" i="9"/>
  <c r="AN258" i="9" s="1"/>
  <c r="AH260" i="9"/>
  <c r="AN260" i="9" s="1"/>
  <c r="AH262" i="9"/>
  <c r="AN262" i="9" s="1"/>
  <c r="AH264" i="9"/>
  <c r="AN264" i="9" s="1"/>
  <c r="L307" i="9"/>
  <c r="T307" i="9"/>
  <c r="AB307" i="9"/>
  <c r="AJ307" i="9"/>
  <c r="AH271" i="9"/>
  <c r="AN271" i="9" s="1"/>
  <c r="AH275" i="9"/>
  <c r="AN275" i="9" s="1"/>
  <c r="P312" i="9"/>
  <c r="AH112" i="9"/>
  <c r="AN112" i="9" s="1"/>
  <c r="AH114" i="9"/>
  <c r="AN114" i="9" s="1"/>
  <c r="AH116" i="9"/>
  <c r="AN116" i="9" s="1"/>
  <c r="AH118" i="9"/>
  <c r="AN118" i="9" s="1"/>
  <c r="AH120" i="9"/>
  <c r="AN120" i="9" s="1"/>
  <c r="AH122" i="9"/>
  <c r="AN122" i="9" s="1"/>
  <c r="AH124" i="9"/>
  <c r="AN124" i="9" s="1"/>
  <c r="AH126" i="9"/>
  <c r="AN126" i="9" s="1"/>
  <c r="AH128" i="9"/>
  <c r="AN128" i="9" s="1"/>
  <c r="AH130" i="9"/>
  <c r="AN130" i="9" s="1"/>
  <c r="AH132" i="9"/>
  <c r="AN132" i="9" s="1"/>
  <c r="AH134" i="9"/>
  <c r="AN134" i="9" s="1"/>
  <c r="H219" i="9"/>
  <c r="P219" i="9"/>
  <c r="X219" i="9"/>
  <c r="AF219" i="9"/>
  <c r="AH216" i="9"/>
  <c r="AN216" i="9" s="1"/>
  <c r="AH221" i="9"/>
  <c r="AN221" i="9" s="1"/>
  <c r="AH17" i="9"/>
  <c r="AN17" i="9" s="1"/>
  <c r="AH21" i="9"/>
  <c r="AN21" i="9" s="1"/>
  <c r="AH25" i="9"/>
  <c r="AN25" i="9" s="1"/>
  <c r="AH33" i="9"/>
  <c r="AN33" i="9" s="1"/>
  <c r="P47" i="9"/>
  <c r="AH39" i="9"/>
  <c r="AN39" i="9" s="1"/>
  <c r="AH41" i="9"/>
  <c r="AN41" i="9" s="1"/>
  <c r="AH43" i="9"/>
  <c r="AN43" i="9" s="1"/>
  <c r="AD135" i="9"/>
  <c r="AH138" i="9"/>
  <c r="AN138" i="9" s="1"/>
  <c r="AH140" i="9"/>
  <c r="AN140" i="9" s="1"/>
  <c r="AH142" i="9"/>
  <c r="AN142" i="9" s="1"/>
  <c r="AH144" i="9"/>
  <c r="AN144" i="9" s="1"/>
  <c r="AH146" i="9"/>
  <c r="AN146" i="9" s="1"/>
  <c r="AH148" i="9"/>
  <c r="AN148" i="9" s="1"/>
  <c r="AH150" i="9"/>
  <c r="AN150" i="9" s="1"/>
  <c r="AH152" i="9"/>
  <c r="AN152" i="9" s="1"/>
  <c r="AH154" i="9"/>
  <c r="AN154" i="9" s="1"/>
  <c r="AH156" i="9"/>
  <c r="AN156" i="9" s="1"/>
  <c r="AH158" i="9"/>
  <c r="AN158" i="9" s="1"/>
  <c r="AH160" i="9"/>
  <c r="AN160" i="9" s="1"/>
  <c r="AH162" i="9"/>
  <c r="AN162" i="9" s="1"/>
  <c r="AH164" i="9"/>
  <c r="AN164" i="9" s="1"/>
  <c r="AH166" i="9"/>
  <c r="AN166" i="9" s="1"/>
  <c r="AH168" i="9"/>
  <c r="AN168" i="9" s="1"/>
  <c r="AH170" i="9"/>
  <c r="AN170" i="9" s="1"/>
  <c r="AH172" i="9"/>
  <c r="AN172" i="9" s="1"/>
  <c r="AH174" i="9"/>
  <c r="AN174" i="9" s="1"/>
  <c r="AH176" i="9"/>
  <c r="AN176" i="9" s="1"/>
  <c r="AH178" i="9"/>
  <c r="AN178" i="9" s="1"/>
  <c r="AH180" i="9"/>
  <c r="AN180" i="9" s="1"/>
  <c r="AH182" i="9"/>
  <c r="AN182" i="9" s="1"/>
  <c r="AH13" i="9"/>
  <c r="AN13" i="9" s="1"/>
  <c r="AH15" i="9"/>
  <c r="AN15" i="9" s="1"/>
  <c r="AH23" i="9"/>
  <c r="AN23" i="9" s="1"/>
  <c r="AH29" i="9"/>
  <c r="AN29" i="9" s="1"/>
  <c r="J36" i="9"/>
  <c r="R36" i="9"/>
  <c r="Z36" i="9"/>
  <c r="AM36" i="9"/>
  <c r="H47" i="9"/>
  <c r="X47" i="9"/>
  <c r="AF47" i="9"/>
  <c r="AH45" i="9"/>
  <c r="AN45" i="9" s="1"/>
  <c r="AL135" i="9"/>
  <c r="D36" i="9"/>
  <c r="L36" i="9"/>
  <c r="T36" i="9"/>
  <c r="AB36" i="9"/>
  <c r="AJ36" i="9"/>
  <c r="AH14" i="9"/>
  <c r="AN14" i="9" s="1"/>
  <c r="AH16" i="9"/>
  <c r="AN16" i="9" s="1"/>
  <c r="AH18" i="9"/>
  <c r="AN18" i="9" s="1"/>
  <c r="AH20" i="9"/>
  <c r="AN20" i="9" s="1"/>
  <c r="AH22" i="9"/>
  <c r="AN22" i="9" s="1"/>
  <c r="AH24" i="9"/>
  <c r="AN24" i="9" s="1"/>
  <c r="AH26" i="9"/>
  <c r="AN26" i="9" s="1"/>
  <c r="AH28" i="9"/>
  <c r="AN28" i="9" s="1"/>
  <c r="AL231" i="9"/>
  <c r="H312" i="9"/>
  <c r="X312" i="9"/>
  <c r="AH19" i="9"/>
  <c r="AN19" i="9" s="1"/>
  <c r="AH27" i="9"/>
  <c r="AN27" i="9" s="1"/>
  <c r="AH31" i="9"/>
  <c r="AN31" i="9" s="1"/>
  <c r="AH35" i="9"/>
  <c r="AN35" i="9" s="1"/>
  <c r="F219" i="9"/>
  <c r="N219" i="9"/>
  <c r="V219" i="9"/>
  <c r="AD219" i="9"/>
  <c r="AH184" i="9"/>
  <c r="AN184" i="9" s="1"/>
  <c r="AH186" i="9"/>
  <c r="AN186" i="9" s="1"/>
  <c r="AH188" i="9"/>
  <c r="AN188" i="9" s="1"/>
  <c r="AH190" i="9"/>
  <c r="AN190" i="9" s="1"/>
  <c r="AH192" i="9"/>
  <c r="AN192" i="9" s="1"/>
  <c r="AH194" i="9"/>
  <c r="AN194" i="9" s="1"/>
  <c r="AJ219" i="9"/>
  <c r="AH205" i="9"/>
  <c r="AN205" i="9" s="1"/>
  <c r="AH208" i="9"/>
  <c r="AN208" i="9" s="1"/>
  <c r="AH218" i="9"/>
  <c r="AN218" i="9" s="1"/>
  <c r="F231" i="9"/>
  <c r="V231" i="9"/>
  <c r="AH229" i="9"/>
  <c r="AN229" i="9" s="1"/>
  <c r="AH268" i="9"/>
  <c r="AN268" i="9" s="1"/>
  <c r="AL307" i="9"/>
  <c r="AH272" i="9"/>
  <c r="AN272" i="9" s="1"/>
  <c r="AH276" i="9"/>
  <c r="AN276" i="9" s="1"/>
  <c r="AH280" i="9"/>
  <c r="AN280" i="9" s="1"/>
  <c r="AH284" i="9"/>
  <c r="AN284" i="9" s="1"/>
  <c r="AH288" i="9"/>
  <c r="AN288" i="9" s="1"/>
  <c r="AH292" i="9"/>
  <c r="AN292" i="9" s="1"/>
  <c r="AH296" i="9"/>
  <c r="AN296" i="9" s="1"/>
  <c r="AH300" i="9"/>
  <c r="AN300" i="9" s="1"/>
  <c r="AH304" i="9"/>
  <c r="AN304" i="9" s="1"/>
  <c r="AH30" i="9"/>
  <c r="AN30" i="9" s="1"/>
  <c r="AH32" i="9"/>
  <c r="AN32" i="9" s="1"/>
  <c r="AH34" i="9"/>
  <c r="AN34" i="9" s="1"/>
  <c r="J47" i="9"/>
  <c r="R47" i="9"/>
  <c r="Z47" i="9"/>
  <c r="AG47" i="9"/>
  <c r="AH49" i="9"/>
  <c r="AN49" i="9" s="1"/>
  <c r="H135" i="9"/>
  <c r="P135" i="9"/>
  <c r="X135" i="9"/>
  <c r="AF135" i="9"/>
  <c r="AH53" i="9"/>
  <c r="AN53" i="9" s="1"/>
  <c r="AH55" i="9"/>
  <c r="AN55" i="9" s="1"/>
  <c r="AH57" i="9"/>
  <c r="AN57" i="9" s="1"/>
  <c r="AH59" i="9"/>
  <c r="AN59" i="9" s="1"/>
  <c r="AH61" i="9"/>
  <c r="AN61" i="9" s="1"/>
  <c r="AH63" i="9"/>
  <c r="AN63" i="9" s="1"/>
  <c r="AH65" i="9"/>
  <c r="AN65" i="9" s="1"/>
  <c r="AH67" i="9"/>
  <c r="AN67" i="9" s="1"/>
  <c r="AH69" i="9"/>
  <c r="AN69" i="9" s="1"/>
  <c r="AH71" i="9"/>
  <c r="AN71" i="9" s="1"/>
  <c r="AH73" i="9"/>
  <c r="AN73" i="9" s="1"/>
  <c r="AH75" i="9"/>
  <c r="AN75" i="9" s="1"/>
  <c r="AH77" i="9"/>
  <c r="AN77" i="9" s="1"/>
  <c r="AH79" i="9"/>
  <c r="AN79" i="9" s="1"/>
  <c r="AH81" i="9"/>
  <c r="AN81" i="9" s="1"/>
  <c r="AH83" i="9"/>
  <c r="AN83" i="9" s="1"/>
  <c r="AH85" i="9"/>
  <c r="AN85" i="9" s="1"/>
  <c r="AH87" i="9"/>
  <c r="AN87" i="9" s="1"/>
  <c r="AH113" i="9"/>
  <c r="AN113" i="9" s="1"/>
  <c r="AH115" i="9"/>
  <c r="AN115" i="9" s="1"/>
  <c r="AH117" i="9"/>
  <c r="AN117" i="9" s="1"/>
  <c r="AH119" i="9"/>
  <c r="AN119" i="9" s="1"/>
  <c r="AH121" i="9"/>
  <c r="AN121" i="9" s="1"/>
  <c r="AH123" i="9"/>
  <c r="AN123" i="9" s="1"/>
  <c r="AH125" i="9"/>
  <c r="AN125" i="9" s="1"/>
  <c r="AH127" i="9"/>
  <c r="AN127" i="9" s="1"/>
  <c r="AH129" i="9"/>
  <c r="AN129" i="9" s="1"/>
  <c r="AH131" i="9"/>
  <c r="AN131" i="9" s="1"/>
  <c r="AH133" i="9"/>
  <c r="AN133" i="9" s="1"/>
  <c r="J196" i="9"/>
  <c r="AM196" i="9"/>
  <c r="D219" i="9"/>
  <c r="L219" i="9"/>
  <c r="T219" i="9"/>
  <c r="AB219" i="9"/>
  <c r="AH210" i="9"/>
  <c r="AN210" i="9" s="1"/>
  <c r="AH212" i="9"/>
  <c r="AN212" i="9" s="1"/>
  <c r="N231" i="9"/>
  <c r="AD231" i="9"/>
  <c r="AH233" i="9"/>
  <c r="AJ266" i="9"/>
  <c r="AH235" i="9"/>
  <c r="AN235" i="9" s="1"/>
  <c r="AH237" i="9"/>
  <c r="AN237" i="9" s="1"/>
  <c r="AH239" i="9"/>
  <c r="AN239" i="9" s="1"/>
  <c r="AH241" i="9"/>
  <c r="AN241" i="9" s="1"/>
  <c r="AH243" i="9"/>
  <c r="AN243" i="9" s="1"/>
  <c r="AH245" i="9"/>
  <c r="AN245" i="9" s="1"/>
  <c r="AH247" i="9"/>
  <c r="AN247" i="9" s="1"/>
  <c r="AH249" i="9"/>
  <c r="AN249" i="9" s="1"/>
  <c r="AH251" i="9"/>
  <c r="AN251" i="9" s="1"/>
  <c r="AH253" i="9"/>
  <c r="AN253" i="9" s="1"/>
  <c r="AH255" i="9"/>
  <c r="AN255" i="9" s="1"/>
  <c r="AH257" i="9"/>
  <c r="AN257" i="9" s="1"/>
  <c r="AH259" i="9"/>
  <c r="AN259" i="9" s="1"/>
  <c r="AH261" i="9"/>
  <c r="AN261" i="9" s="1"/>
  <c r="AH263" i="9"/>
  <c r="AN263" i="9" s="1"/>
  <c r="AH265" i="9"/>
  <c r="AN265" i="9" s="1"/>
  <c r="H307" i="9"/>
  <c r="P307" i="9"/>
  <c r="X307" i="9"/>
  <c r="AF307" i="9"/>
  <c r="AH269" i="9"/>
  <c r="AN269" i="9" s="1"/>
  <c r="AH273" i="9"/>
  <c r="AN273" i="9" s="1"/>
  <c r="D312" i="9"/>
  <c r="L312" i="9"/>
  <c r="T312" i="9"/>
  <c r="AB312" i="9"/>
  <c r="AH311" i="9"/>
  <c r="AN311" i="9" s="1"/>
  <c r="D196" i="9"/>
  <c r="L196" i="9"/>
  <c r="AH139" i="9"/>
  <c r="AN139" i="9" s="1"/>
  <c r="AH141" i="9"/>
  <c r="AN141" i="9" s="1"/>
  <c r="AH143" i="9"/>
  <c r="AN143" i="9" s="1"/>
  <c r="AH145" i="9"/>
  <c r="AN145" i="9" s="1"/>
  <c r="AH147" i="9"/>
  <c r="AN147" i="9" s="1"/>
  <c r="AH149" i="9"/>
  <c r="AN149" i="9" s="1"/>
  <c r="AH151" i="9"/>
  <c r="AN151" i="9" s="1"/>
  <c r="AH153" i="9"/>
  <c r="AN153" i="9" s="1"/>
  <c r="AH155" i="9"/>
  <c r="AN155" i="9" s="1"/>
  <c r="AH157" i="9"/>
  <c r="AN157" i="9" s="1"/>
  <c r="AH159" i="9"/>
  <c r="AN159" i="9" s="1"/>
  <c r="AH161" i="9"/>
  <c r="AN161" i="9" s="1"/>
  <c r="AH163" i="9"/>
  <c r="AN163" i="9" s="1"/>
  <c r="AH165" i="9"/>
  <c r="AN165" i="9" s="1"/>
  <c r="AH167" i="9"/>
  <c r="AN167" i="9" s="1"/>
  <c r="AH169" i="9"/>
  <c r="AN169" i="9" s="1"/>
  <c r="AH171" i="9"/>
  <c r="AN171" i="9" s="1"/>
  <c r="AH173" i="9"/>
  <c r="AN173" i="9" s="1"/>
  <c r="AH175" i="9"/>
  <c r="AN175" i="9" s="1"/>
  <c r="AH177" i="9"/>
  <c r="AN177" i="9" s="1"/>
  <c r="AH179" i="9"/>
  <c r="AN179" i="9" s="1"/>
  <c r="AH181" i="9"/>
  <c r="AN181" i="9" s="1"/>
  <c r="AH183" i="9"/>
  <c r="AN183" i="9" s="1"/>
  <c r="AH185" i="9"/>
  <c r="AN185" i="9" s="1"/>
  <c r="AH187" i="9"/>
  <c r="AN187" i="9" s="1"/>
  <c r="AH189" i="9"/>
  <c r="AN189" i="9" s="1"/>
  <c r="AH191" i="9"/>
  <c r="AN191" i="9" s="1"/>
  <c r="AH193" i="9"/>
  <c r="AN193" i="9" s="1"/>
  <c r="AH195" i="9"/>
  <c r="AN195" i="9" s="1"/>
  <c r="AL219" i="9"/>
  <c r="J219" i="9"/>
  <c r="R219" i="9"/>
  <c r="Z219" i="9"/>
  <c r="AH202" i="9"/>
  <c r="AN202" i="9" s="1"/>
  <c r="AH204" i="9"/>
  <c r="AN204" i="9" s="1"/>
  <c r="AH214" i="9"/>
  <c r="AN214" i="9" s="1"/>
  <c r="J231" i="9"/>
  <c r="R231" i="9"/>
  <c r="Z231" i="9"/>
  <c r="AH224" i="9"/>
  <c r="AN224" i="9" s="1"/>
  <c r="AH226" i="9"/>
  <c r="AN226" i="9" s="1"/>
  <c r="AH228" i="9"/>
  <c r="AN228" i="9" s="1"/>
  <c r="AH230" i="9"/>
  <c r="AN230" i="9" s="1"/>
  <c r="F266" i="9"/>
  <c r="N266" i="9"/>
  <c r="V266" i="9"/>
  <c r="AD266" i="9"/>
  <c r="AL266" i="9"/>
  <c r="J307" i="9"/>
  <c r="R307" i="9"/>
  <c r="Z307" i="9"/>
  <c r="AG307" i="9"/>
  <c r="AH270" i="9"/>
  <c r="AN270" i="9" s="1"/>
  <c r="AH274" i="9"/>
  <c r="AN274" i="9" s="1"/>
  <c r="AH278" i="9"/>
  <c r="AN278" i="9" s="1"/>
  <c r="AH282" i="9"/>
  <c r="AN282" i="9" s="1"/>
  <c r="AH286" i="9"/>
  <c r="AN286" i="9" s="1"/>
  <c r="AH290" i="9"/>
  <c r="AN290" i="9" s="1"/>
  <c r="AH294" i="9"/>
  <c r="AN294" i="9" s="1"/>
  <c r="AH298" i="9"/>
  <c r="AN298" i="9" s="1"/>
  <c r="AH302" i="9"/>
  <c r="AN302" i="9" s="1"/>
  <c r="AH306" i="9"/>
  <c r="AN306" i="9" s="1"/>
  <c r="F312" i="9"/>
  <c r="N312" i="9"/>
  <c r="V312" i="9"/>
  <c r="AD312" i="9"/>
  <c r="AL312" i="9"/>
  <c r="AN38" i="9"/>
  <c r="AH12" i="9"/>
  <c r="D47" i="9"/>
  <c r="J135" i="9"/>
  <c r="R135" i="9"/>
  <c r="Z135" i="9"/>
  <c r="AM50" i="9"/>
  <c r="AM135" i="9" s="1"/>
  <c r="AH52" i="9"/>
  <c r="AN52" i="9" s="1"/>
  <c r="AH54" i="9"/>
  <c r="AN54" i="9" s="1"/>
  <c r="AH56" i="9"/>
  <c r="AN56" i="9" s="1"/>
  <c r="AH58" i="9"/>
  <c r="AN58" i="9" s="1"/>
  <c r="AH60" i="9"/>
  <c r="AN60" i="9" s="1"/>
  <c r="AH62" i="9"/>
  <c r="AN62" i="9" s="1"/>
  <c r="AH64" i="9"/>
  <c r="AN64" i="9" s="1"/>
  <c r="AH66" i="9"/>
  <c r="AN66" i="9" s="1"/>
  <c r="AH68" i="9"/>
  <c r="AN68" i="9" s="1"/>
  <c r="AH70" i="9"/>
  <c r="AN70" i="9" s="1"/>
  <c r="AH72" i="9"/>
  <c r="AN72" i="9" s="1"/>
  <c r="AH74" i="9"/>
  <c r="AN74" i="9" s="1"/>
  <c r="AH76" i="9"/>
  <c r="AN76" i="9" s="1"/>
  <c r="AH78" i="9"/>
  <c r="AN78" i="9" s="1"/>
  <c r="AH80" i="9"/>
  <c r="AN80" i="9" s="1"/>
  <c r="AH82" i="9"/>
  <c r="AN82" i="9" s="1"/>
  <c r="AH84" i="9"/>
  <c r="AN84" i="9" s="1"/>
  <c r="AH86" i="9"/>
  <c r="AN86" i="9" s="1"/>
  <c r="AM38" i="9"/>
  <c r="AM47" i="9" s="1"/>
  <c r="AH50" i="9"/>
  <c r="AG36" i="9"/>
  <c r="F135" i="9"/>
  <c r="N135" i="9"/>
  <c r="V135" i="9"/>
  <c r="AJ135" i="9"/>
  <c r="AH51" i="9"/>
  <c r="AN51" i="9" s="1"/>
  <c r="AH88" i="9"/>
  <c r="AN88" i="9" s="1"/>
  <c r="AH90" i="9"/>
  <c r="AN90" i="9" s="1"/>
  <c r="AH92" i="9"/>
  <c r="AN92" i="9" s="1"/>
  <c r="AH94" i="9"/>
  <c r="AN94" i="9" s="1"/>
  <c r="AH96" i="9"/>
  <c r="AN96" i="9" s="1"/>
  <c r="AH98" i="9"/>
  <c r="AN98" i="9" s="1"/>
  <c r="AH100" i="9"/>
  <c r="AN100" i="9" s="1"/>
  <c r="AH102" i="9"/>
  <c r="AN102" i="9" s="1"/>
  <c r="AH104" i="9"/>
  <c r="AN104" i="9" s="1"/>
  <c r="AH106" i="9"/>
  <c r="AN106" i="9" s="1"/>
  <c r="AH108" i="9"/>
  <c r="AN108" i="9" s="1"/>
  <c r="AH110" i="9"/>
  <c r="AN110" i="9" s="1"/>
  <c r="AH89" i="9"/>
  <c r="AN89" i="9" s="1"/>
  <c r="AH91" i="9"/>
  <c r="AN91" i="9" s="1"/>
  <c r="AH93" i="9"/>
  <c r="AN93" i="9" s="1"/>
  <c r="AH95" i="9"/>
  <c r="AN95" i="9" s="1"/>
  <c r="AH97" i="9"/>
  <c r="AN97" i="9" s="1"/>
  <c r="AH99" i="9"/>
  <c r="AN99" i="9" s="1"/>
  <c r="AH101" i="9"/>
  <c r="AN101" i="9" s="1"/>
  <c r="AH103" i="9"/>
  <c r="AN103" i="9" s="1"/>
  <c r="AH105" i="9"/>
  <c r="AN105" i="9" s="1"/>
  <c r="AH107" i="9"/>
  <c r="AN107" i="9" s="1"/>
  <c r="AH109" i="9"/>
  <c r="AN109" i="9" s="1"/>
  <c r="AH111" i="9"/>
  <c r="AN111" i="9" s="1"/>
  <c r="T196" i="9"/>
  <c r="AB196" i="9"/>
  <c r="AH137" i="9"/>
  <c r="AG196" i="9"/>
  <c r="AG219" i="9"/>
  <c r="AH200" i="9"/>
  <c r="AN200" i="9" s="1"/>
  <c r="AH201" i="9"/>
  <c r="AN201" i="9" s="1"/>
  <c r="AH209" i="9"/>
  <c r="AN209" i="9" s="1"/>
  <c r="AH217" i="9"/>
  <c r="AN217" i="9" s="1"/>
  <c r="D231" i="9"/>
  <c r="L231" i="9"/>
  <c r="T231" i="9"/>
  <c r="AB231" i="9"/>
  <c r="AH222" i="9"/>
  <c r="AN222" i="9" s="1"/>
  <c r="AH223" i="9"/>
  <c r="AN223" i="9" s="1"/>
  <c r="AN233" i="9"/>
  <c r="L266" i="9"/>
  <c r="T266" i="9"/>
  <c r="AB266" i="9"/>
  <c r="N196" i="9"/>
  <c r="V196" i="9"/>
  <c r="AD196" i="9"/>
  <c r="AJ196" i="9"/>
  <c r="AH199" i="9"/>
  <c r="AH207" i="9"/>
  <c r="AN207" i="9" s="1"/>
  <c r="AH215" i="9"/>
  <c r="AN215" i="9" s="1"/>
  <c r="AG231" i="9"/>
  <c r="AH225" i="9"/>
  <c r="AN225" i="9" s="1"/>
  <c r="R196" i="9"/>
  <c r="Z196" i="9"/>
  <c r="AM219" i="9"/>
  <c r="AH203" i="9"/>
  <c r="AN203" i="9" s="1"/>
  <c r="AH211" i="9"/>
  <c r="AN211" i="9" s="1"/>
  <c r="AH227" i="9"/>
  <c r="AN227" i="9" s="1"/>
  <c r="AM268" i="9"/>
  <c r="AM307" i="9" s="1"/>
  <c r="AM312" i="9"/>
  <c r="D266" i="9"/>
  <c r="AH309" i="9"/>
  <c r="AH310" i="9"/>
  <c r="AN310" i="9" s="1"/>
  <c r="AM317" i="9"/>
  <c r="AM318" i="9" s="1"/>
  <c r="AM221" i="9"/>
  <c r="AM231" i="9" s="1"/>
  <c r="AM233" i="9"/>
  <c r="AM266" i="9" s="1"/>
  <c r="D307" i="9"/>
  <c r="N307" i="9"/>
  <c r="V307" i="9"/>
  <c r="AD307" i="9"/>
  <c r="AH277" i="9"/>
  <c r="AN277" i="9" s="1"/>
  <c r="AH279" i="9"/>
  <c r="AN279" i="9" s="1"/>
  <c r="AH281" i="9"/>
  <c r="AN281" i="9" s="1"/>
  <c r="AH283" i="9"/>
  <c r="AN283" i="9" s="1"/>
  <c r="AH285" i="9"/>
  <c r="AN285" i="9" s="1"/>
  <c r="AH287" i="9"/>
  <c r="AN287" i="9" s="1"/>
  <c r="AH289" i="9"/>
  <c r="AN289" i="9" s="1"/>
  <c r="AH291" i="9"/>
  <c r="AN291" i="9" s="1"/>
  <c r="AH293" i="9"/>
  <c r="AN293" i="9" s="1"/>
  <c r="AH295" i="9"/>
  <c r="AN295" i="9" s="1"/>
  <c r="AH297" i="9"/>
  <c r="AN297" i="9" s="1"/>
  <c r="AH299" i="9"/>
  <c r="AN299" i="9" s="1"/>
  <c r="AH301" i="9"/>
  <c r="AN301" i="9" s="1"/>
  <c r="AH303" i="9"/>
  <c r="AN303" i="9" s="1"/>
  <c r="AH305" i="9"/>
  <c r="AN305" i="9" s="1"/>
  <c r="AH314" i="9"/>
  <c r="AG312" i="9"/>
  <c r="AM314" i="9"/>
  <c r="AM315" i="9" s="1"/>
  <c r="AH317" i="9"/>
  <c r="E34" i="8"/>
  <c r="E21" i="8"/>
  <c r="E7" i="8"/>
  <c r="E47" i="8" s="1"/>
  <c r="AH266" i="9" l="1"/>
  <c r="AN47" i="9"/>
  <c r="AN231" i="9"/>
  <c r="AH47" i="9"/>
  <c r="AN266" i="9"/>
  <c r="AN199" i="9"/>
  <c r="AN219" i="9" s="1"/>
  <c r="AH219" i="9"/>
  <c r="AH135" i="9"/>
  <c r="AN50" i="9"/>
  <c r="AN135" i="9" s="1"/>
  <c r="AH315" i="9"/>
  <c r="AN314" i="9"/>
  <c r="AN315" i="9" s="1"/>
  <c r="AH36" i="9"/>
  <c r="AN12" i="9"/>
  <c r="AN36" i="9" s="1"/>
  <c r="AH318" i="9"/>
  <c r="AN317" i="9"/>
  <c r="AN318" i="9" s="1"/>
  <c r="AN307" i="9"/>
  <c r="AH231" i="9"/>
  <c r="AH312" i="9"/>
  <c r="AN309" i="9"/>
  <c r="AN312" i="9" s="1"/>
  <c r="AH307" i="9"/>
  <c r="AH196" i="9"/>
  <c r="AN137" i="9"/>
  <c r="AN196" i="9" s="1"/>
  <c r="G5" i="6" l="1"/>
  <c r="E5" i="6"/>
  <c r="I21" i="6"/>
  <c r="H21" i="6"/>
  <c r="F21" i="6"/>
  <c r="I20" i="6"/>
  <c r="H20" i="6"/>
  <c r="F20" i="6"/>
  <c r="I19" i="6"/>
  <c r="H19" i="6"/>
  <c r="F19" i="6"/>
  <c r="I18" i="6"/>
  <c r="H18" i="6"/>
  <c r="F18" i="6"/>
  <c r="I17" i="6"/>
  <c r="H17" i="6"/>
  <c r="F17" i="6"/>
  <c r="I16" i="6"/>
  <c r="H16" i="6"/>
  <c r="F16" i="6"/>
  <c r="I15" i="6"/>
  <c r="H15" i="6"/>
  <c r="F15" i="6"/>
  <c r="I14" i="6"/>
  <c r="H14" i="6"/>
  <c r="F14" i="6"/>
  <c r="I13" i="6"/>
  <c r="H13" i="6"/>
  <c r="F13" i="6"/>
  <c r="I12" i="6"/>
  <c r="H12" i="6"/>
  <c r="F12" i="6"/>
  <c r="I11" i="6"/>
  <c r="H11" i="6"/>
  <c r="F11" i="6"/>
  <c r="I10" i="6"/>
  <c r="H10" i="6"/>
  <c r="F10" i="6"/>
  <c r="I9" i="6"/>
  <c r="H9" i="6"/>
  <c r="F9" i="6"/>
  <c r="I8" i="6"/>
  <c r="H8" i="6"/>
  <c r="F8" i="6"/>
  <c r="I7" i="6"/>
  <c r="H7" i="6"/>
  <c r="F7" i="6"/>
  <c r="I6" i="6"/>
  <c r="I5" i="6" s="1"/>
  <c r="H6" i="6"/>
  <c r="H5" i="6" s="1"/>
  <c r="F6" i="6"/>
  <c r="F5" i="6" s="1"/>
  <c r="J6" i="6" l="1"/>
  <c r="J8" i="6"/>
  <c r="J10" i="6"/>
  <c r="J12" i="6"/>
  <c r="J14" i="6"/>
  <c r="J16" i="6"/>
  <c r="J18" i="6"/>
  <c r="J20" i="6"/>
  <c r="J7" i="6"/>
  <c r="J9" i="6"/>
  <c r="J11" i="6"/>
  <c r="J13" i="6"/>
  <c r="J15" i="6"/>
  <c r="J17" i="6"/>
  <c r="J19" i="6"/>
  <c r="J21" i="6"/>
  <c r="J5" i="6" l="1"/>
  <c r="E20" i="3"/>
</calcChain>
</file>

<file path=xl/sharedStrings.xml><?xml version="1.0" encoding="utf-8"?>
<sst xmlns="http://schemas.openxmlformats.org/spreadsheetml/2006/main" count="11861" uniqueCount="2694">
  <si>
    <t>ลำดับที่</t>
  </si>
  <si>
    <t>รายการ (ระบุยี่ห้อ รุ่น ชนิด/แบบ ขนาด ลักษณะ</t>
  </si>
  <si>
    <t>จำนวน</t>
  </si>
  <si>
    <t>ราคาต่อหน่วย</t>
  </si>
  <si>
    <t>จำนวนเงิน</t>
  </si>
  <si>
    <t>วัน/เดือน/ปี</t>
  </si>
  <si>
    <t>แหล่งเงิน</t>
  </si>
  <si>
    <t>วิธีการ</t>
  </si>
  <si>
    <t>หมายเลขทะเบียนครุภัณฑ์</t>
  </si>
  <si>
    <t>สถานที่ตั้งครุภัณฑ์</t>
  </si>
  <si>
    <t>หมายเหตุ</t>
  </si>
  <si>
    <t>และรายละเอียดคุณลักษณะพื้นฐานของครุภัณฑ์คอมพิวเตอร์</t>
  </si>
  <si>
    <t>(บาท)</t>
  </si>
  <si>
    <t>จัดซื้อ/จัดจ้าง</t>
  </si>
  <si>
    <t>ใช้เงินจากงบ</t>
  </si>
  <si>
    <t>ที่ถูกทดแทน</t>
  </si>
  <si>
    <t>รวมเป็นเงิน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</si>
  <si>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7 วัน ให้ศูนย์เทคโนโลยีสารสนเทศและการสื่อสาร</t>
  </si>
  <si>
    <t>ลงชื่อ__________________________ผู้รายงาน</t>
  </si>
  <si>
    <t>ลงชื่อ__________________________ผู้รับรอง (หัวหน้าหน่วยงาน)</t>
  </si>
  <si>
    <t xml:space="preserve">      (_________________________)</t>
  </si>
  <si>
    <t>ตำแหน่ง ____________________________</t>
  </si>
  <si>
    <t>วันที่  ____________________________</t>
  </si>
  <si>
    <t>ชื่อหน่วยงาน _________________________________________ เบอร์โทรติดต่อ _______________________</t>
  </si>
  <si>
    <t>ที่</t>
  </si>
  <si>
    <t>หน่วยงาน</t>
  </si>
  <si>
    <t>จำนวนที่ทดแทน</t>
  </si>
  <si>
    <t>จำนวนที่ขอใหม่</t>
  </si>
  <si>
    <t>เครื่องคอมพิวเตอร์สำหรับงานสำนักงาน (จอแสดงภาพขนาดไม่น้อยกว่า 19 นิ้ว)</t>
  </si>
  <si>
    <t>สแกนเนอร์สำหรับงานเก็บเอกสารทั่วไป</t>
  </si>
  <si>
    <t>สแกนเนอร์สำหรับงานเก็บเอกสารระดับศูนย์บริการ แบบที่ 1</t>
  </si>
  <si>
    <t>เครื่องสำรองไฟฟ้า ขนาด 800 VA</t>
  </si>
  <si>
    <t>รวม (ทดแทน)</t>
  </si>
  <si>
    <t>สำนัก/สถาบัน/กอง/ศูนย์/กลุ่ม</t>
  </si>
  <si>
    <t>a01</t>
  </si>
  <si>
    <t>กองคลัง</t>
  </si>
  <si>
    <t>a02</t>
  </si>
  <si>
    <t>กองการเจ้าหน้าที่</t>
  </si>
  <si>
    <t>a03</t>
  </si>
  <si>
    <t>กองแผนงาน</t>
  </si>
  <si>
    <t>a04</t>
  </si>
  <si>
    <t xml:space="preserve">กองความร่วมมือด้านการปศุสัตว์ระหว่างประเทศ </t>
  </si>
  <si>
    <t>a05</t>
  </si>
  <si>
    <t>กองสารวัตรและกักกัน</t>
  </si>
  <si>
    <t>a06</t>
  </si>
  <si>
    <t>กองงานพระราชดำริและกิจกรรมพิเศษ</t>
  </si>
  <si>
    <t>a07</t>
  </si>
  <si>
    <t>กองควบคุมอาหารและยาสัตว์</t>
  </si>
  <si>
    <t>a08</t>
  </si>
  <si>
    <t>ศูนย์เทคโนโลยีสารสนเทศและการสื่อสาร</t>
  </si>
  <si>
    <t>a09</t>
  </si>
  <si>
    <t>สถาบันสุขภาพสัตว์แห่งชาติ</t>
  </si>
  <si>
    <t>a10</t>
  </si>
  <si>
    <t>สำนักงานเลขานุการกรม</t>
  </si>
  <si>
    <t>a11</t>
  </si>
  <si>
    <t>สำนักกฏหมาย</t>
  </si>
  <si>
    <t>a12</t>
  </si>
  <si>
    <t>สำนักพัฒนาอาหารสัตว์</t>
  </si>
  <si>
    <t>a13</t>
  </si>
  <si>
    <t>สำนักพัฒนาพันธุ์สัตว์</t>
  </si>
  <si>
    <t>a14</t>
  </si>
  <si>
    <t>สำนักควบคุมป้องกันบำบัดโรคสัตว์</t>
  </si>
  <si>
    <t>a15</t>
  </si>
  <si>
    <t>สำนักพัฒนาระบบและรับรองมาตรฐานสินค้าปศุสัตว์</t>
  </si>
  <si>
    <t>a16</t>
  </si>
  <si>
    <t>สำนักตรวจสอบคุณภาพสินค้าปศุสัตว์</t>
  </si>
  <si>
    <t>a19</t>
  </si>
  <si>
    <t>กองส่งเสริมและพัฒนาการปศุสัตว์</t>
  </si>
  <si>
    <t>a20</t>
  </si>
  <si>
    <t>กลุ่มพัฒนาวิชาการปศุสัตว์</t>
  </si>
  <si>
    <t>a21</t>
  </si>
  <si>
    <t>กลุ่มพัฒนาระบบบริหาร</t>
  </si>
  <si>
    <t>a22</t>
  </si>
  <si>
    <t>กลุ่มตรวจสอบภายใน</t>
  </si>
  <si>
    <t>a24</t>
  </si>
  <si>
    <t>b01</t>
  </si>
  <si>
    <t>สำนักงานปศุสัตว์เขต 1</t>
  </si>
  <si>
    <t>b02</t>
  </si>
  <si>
    <t>สำนักงานปศุสัตว์เขต 2</t>
  </si>
  <si>
    <t>b03</t>
  </si>
  <si>
    <t>สำนักงานปศุสัตว์เขต 3</t>
  </si>
  <si>
    <t>b04</t>
  </si>
  <si>
    <t>สำนักงานปศุสัตว์เขต 4</t>
  </si>
  <si>
    <t>b05</t>
  </si>
  <si>
    <t>สำนักงานปศุสัตว์เขต 5</t>
  </si>
  <si>
    <t>b06</t>
  </si>
  <si>
    <t>สำนักงานปศุสัตว์เขต 6</t>
  </si>
  <si>
    <t>b07</t>
  </si>
  <si>
    <t>สำนักงานปศุสัตว์เขต 7</t>
  </si>
  <si>
    <t>b08</t>
  </si>
  <si>
    <t>สำนักงานปศุสัตว์เขต 8</t>
  </si>
  <si>
    <t>b09</t>
  </si>
  <si>
    <t>สำนักงานปศุสัตว์เขต 9</t>
  </si>
  <si>
    <t>สำนักงานปศุสัตว์จังหวัด</t>
  </si>
  <si>
    <t>c01</t>
  </si>
  <si>
    <t>c02</t>
  </si>
  <si>
    <t>สำนักงานปศุสัตว์จังหวัดนนทบุรี</t>
  </si>
  <si>
    <t>c03</t>
  </si>
  <si>
    <t>สำนักงานปศุสัตว์จังหวัดปทุมธานี</t>
  </si>
  <si>
    <t>c04</t>
  </si>
  <si>
    <t>สำนักงานปศุสัตว์จังหวัดพระนครศรีอยุธยา</t>
  </si>
  <si>
    <t>c05</t>
  </si>
  <si>
    <t>สำนักงานปศุสัตว์จังหวัดอ่างทอง</t>
  </si>
  <si>
    <t>c06</t>
  </si>
  <si>
    <t>สำนักงานปศุสัตว์จังหวัดลพบุรี</t>
  </si>
  <si>
    <t>c07</t>
  </si>
  <si>
    <t>สำนักงานปศุสัตว์จังหวัดสิงห์บุรี</t>
  </si>
  <si>
    <t>c08</t>
  </si>
  <si>
    <t>สำนักงานปศุสัตว์จังหวัดชัยนาท</t>
  </si>
  <si>
    <t>c09</t>
  </si>
  <si>
    <t>สำนักงานปศุสัตว์จังหวัดสระบุรี</t>
  </si>
  <si>
    <t>c10</t>
  </si>
  <si>
    <t>สำนักงานปศุสัตว์จังหวัดสมุทรปราการ</t>
  </si>
  <si>
    <t>c11</t>
  </si>
  <si>
    <t>สำนักงานปศุสัตว์จังหวัดชลบุรี</t>
  </si>
  <si>
    <t>c12</t>
  </si>
  <si>
    <t>สำนักงานปศุสัตว์จังหวัดระยอง</t>
  </si>
  <si>
    <t>c13</t>
  </si>
  <si>
    <t>สำนักงานปศุสัตว์จังหวัดจันทบุรี</t>
  </si>
  <si>
    <t>c14</t>
  </si>
  <si>
    <t>สำนักงานปศุสัตว์จังหวัดตราด</t>
  </si>
  <si>
    <t>c15</t>
  </si>
  <si>
    <t>สำนักงานปศุสัตว์จังหวัดฉะเชิงเทรา</t>
  </si>
  <si>
    <t>c16</t>
  </si>
  <si>
    <t>สำนักงานปศุสัตว์จังหวัดปราจีนบุรี</t>
  </si>
  <si>
    <t>c17</t>
  </si>
  <si>
    <t>สำนักงานปศุสัตว์จังหวัดนครนายก</t>
  </si>
  <si>
    <t>c18</t>
  </si>
  <si>
    <t>สำนักงานปศุสัตว์จังหวัดสระแก้ว</t>
  </si>
  <si>
    <t>c19</t>
  </si>
  <si>
    <t>สำนักงานปศุสัตว์จังหวัดนครราชสีมา</t>
  </si>
  <si>
    <t>c20</t>
  </si>
  <si>
    <t>สำนักงานปศุสัตว์จังหวัดบุรีรัมย์</t>
  </si>
  <si>
    <t>c21</t>
  </si>
  <si>
    <t>สำนักงานปศุสัตว์จังหวัดศรีสะเกษ</t>
  </si>
  <si>
    <t>c22</t>
  </si>
  <si>
    <t>สำนักงานปศุสัตว์จังหวัดสุรินทร์</t>
  </si>
  <si>
    <t>c23</t>
  </si>
  <si>
    <t>สำนักงานปศุสัตว์จังหวัดอุบลราชธานี</t>
  </si>
  <si>
    <t>c24</t>
  </si>
  <si>
    <t>สำนักงานปศุสัตว์จังหวัดยโสธร</t>
  </si>
  <si>
    <t>c25</t>
  </si>
  <si>
    <t>สำนักงานปศุสัตว์จังหวัดชัยภูมิ</t>
  </si>
  <si>
    <t>c26</t>
  </si>
  <si>
    <t>สำนักงานปศุสัตว์จังหวัดอำนาจเจริญ</t>
  </si>
  <si>
    <t>c27</t>
  </si>
  <si>
    <t>สำนักงานปศุสัตว์จังหวัดร้อยเอ็ด</t>
  </si>
  <si>
    <t>c28</t>
  </si>
  <si>
    <t>สำนักงานปศุสัตว์จังหวัดหนองบัวลำภู</t>
  </si>
  <si>
    <t>c29</t>
  </si>
  <si>
    <t>สำนักงานปศุสัตว์จังหวัดขอนแก่น</t>
  </si>
  <si>
    <t>c30</t>
  </si>
  <si>
    <t>สำนักงานปศุสัตว์จังหวัดอุดรธานี</t>
  </si>
  <si>
    <t>c31</t>
  </si>
  <si>
    <t>สำนักงานปศุสัตว์จังหวัดเลย</t>
  </si>
  <si>
    <t>c32</t>
  </si>
  <si>
    <t>สำนักงานปศุสัตว์จังหวัดหนองคาย</t>
  </si>
  <si>
    <t>c33</t>
  </si>
  <si>
    <t>สำนักงานปศุสัตว์จังหวัดบึงกาฬ</t>
  </si>
  <si>
    <t>c34</t>
  </si>
  <si>
    <t>สำนักงานปศุสัตว์จังหวัดมหาสารคาม</t>
  </si>
  <si>
    <t>c35</t>
  </si>
  <si>
    <t>สำนักงานปศุสัตว์จังหวัดกาฬสินธุ์</t>
  </si>
  <si>
    <t>c36</t>
  </si>
  <si>
    <t>สำนักงานปศุสัตว์จังหวัดนครพนม</t>
  </si>
  <si>
    <t>c37</t>
  </si>
  <si>
    <t>สำนักงานปศุสัตว์จังหวัดมุกดาหาร</t>
  </si>
  <si>
    <t>c38</t>
  </si>
  <si>
    <t>สำนักงานปศุสัตว์จังหวัดสกลนคร</t>
  </si>
  <si>
    <t>c39</t>
  </si>
  <si>
    <t>สำนักงานปศุสัตว์จังหวัดเชียงใหม่</t>
  </si>
  <si>
    <t>c40</t>
  </si>
  <si>
    <t>สำนักงานปศุสัตว์จังหวัดลำพูน</t>
  </si>
  <si>
    <t>c41</t>
  </si>
  <si>
    <t>สำนักงานปศุสัตว์จังหวัดลำปาง</t>
  </si>
  <si>
    <t>c42</t>
  </si>
  <si>
    <t>สำนักงานปศุสัตว์จังหวัดแพร่</t>
  </si>
  <si>
    <t>c43</t>
  </si>
  <si>
    <t>สำนักงานปศุสัตว์จังหวัดน่าน</t>
  </si>
  <si>
    <t>c44</t>
  </si>
  <si>
    <t>สำนักงานปศุสัตว์จังหวัดพะเยา</t>
  </si>
  <si>
    <t>c45</t>
  </si>
  <si>
    <t>สำนักงานปศุสัตว์จังหวัดเชียงราย</t>
  </si>
  <si>
    <t>c46</t>
  </si>
  <si>
    <t>สำนักงานปศุสัตว์จังหวัดแม่ฮ่องสอน</t>
  </si>
  <si>
    <t>c47</t>
  </si>
  <si>
    <t>สำนักงานปศุสัตว์จังหวัดอุตรดิตถ์</t>
  </si>
  <si>
    <t>c48</t>
  </si>
  <si>
    <t>สำนักงานปศุสัตว์จังหวัดนครสวรรค์</t>
  </si>
  <si>
    <t>c49</t>
  </si>
  <si>
    <t>สำนักงานปศุสัตว์จังหวัดอุทัยธานี</t>
  </si>
  <si>
    <t>c50</t>
  </si>
  <si>
    <t>สำนักงานปศุสัตว์จังหวัดกำแพงเพชร</t>
  </si>
  <si>
    <t>c51</t>
  </si>
  <si>
    <t>สำนักงานปศุสัตว์จังหวัดตาก</t>
  </si>
  <si>
    <t>c52</t>
  </si>
  <si>
    <t>สำนักงานปศุสัตว์จังหวัดพิษณุโลก</t>
  </si>
  <si>
    <t>c53</t>
  </si>
  <si>
    <t>สำนักงานปศุสัตว์จังหวัดพิจิตร</t>
  </si>
  <si>
    <t>c54</t>
  </si>
  <si>
    <t>สำนักงานปศุสัตว์จังหวัดเพชรบูรณ์</t>
  </si>
  <si>
    <t>c55</t>
  </si>
  <si>
    <t>สำนักงานปศุสัตว์จังหวัดสุโขทัย</t>
  </si>
  <si>
    <t>c56</t>
  </si>
  <si>
    <t>สำนักงานปศุสัตว์จังหวัดสุพรรณบุรี</t>
  </si>
  <si>
    <t>c57</t>
  </si>
  <si>
    <t>สำนักงานปศุสัตว์จังหวัดราชบุรี</t>
  </si>
  <si>
    <t>c58</t>
  </si>
  <si>
    <t>สำนักงานปศุสัตว์จังหวัดกาญจนบุรี</t>
  </si>
  <si>
    <t>c59</t>
  </si>
  <si>
    <t>สำนักงานปศุสัตว์จังหวัดนครปฐม</t>
  </si>
  <si>
    <t>c60</t>
  </si>
  <si>
    <t>สำนักงานปศุสัตว์จังหวัดสมุทรสาคร</t>
  </si>
  <si>
    <t>c61</t>
  </si>
  <si>
    <t>สำนักงานปศุสัตว์จังหวัดสมุทรสงคราม</t>
  </si>
  <si>
    <t>c62</t>
  </si>
  <si>
    <t>สำนักงานปศุสัตว์จังหวัดเพชรบุรี</t>
  </si>
  <si>
    <t>c63</t>
  </si>
  <si>
    <t>สำนักงานปศุสัตว์จังหวัดประจวบคีรีขันธ์</t>
  </si>
  <si>
    <t>c64</t>
  </si>
  <si>
    <t>สำนักงานปศุสัตว์จังหวัดนครศรีธรรมราช</t>
  </si>
  <si>
    <t>c65</t>
  </si>
  <si>
    <t>สำนักงานปศุสัตว์จังหวัดกระบี่</t>
  </si>
  <si>
    <t>c66</t>
  </si>
  <si>
    <t>สำนักงานปศุสัตว์จังหวัดพังงา</t>
  </si>
  <si>
    <t>c67</t>
  </si>
  <si>
    <t>สำนักงานปศุสัตว์จังหวัดภูเก็ต</t>
  </si>
  <si>
    <t>c68</t>
  </si>
  <si>
    <t>สำนักงานปศุสัตว์จังหวัดสุราษฎร์ธานี</t>
  </si>
  <si>
    <t>c69</t>
  </si>
  <si>
    <t>สำนักงานปศุสัตว์จังหวัดระนอง</t>
  </si>
  <si>
    <t>c70</t>
  </si>
  <si>
    <t>สำนักงานปศุสัตว์จังหวัดชุมพร</t>
  </si>
  <si>
    <t>c71</t>
  </si>
  <si>
    <t>สำนักงานปศุสัตว์จังหวัดตรัง</t>
  </si>
  <si>
    <t>c72</t>
  </si>
  <si>
    <t>สำนักงานปศุสัตว์จังหวัดพัทลุง</t>
  </si>
  <si>
    <t>c73</t>
  </si>
  <si>
    <t>สำนักงานปศุสัตว์จังหวัดสงขลา</t>
  </si>
  <si>
    <t>c74</t>
  </si>
  <si>
    <t>สำนักงานปศุสัตว์จังหวัดสตูล</t>
  </si>
  <si>
    <t>c75</t>
  </si>
  <si>
    <t>สำนักงานปศุสัตว์จังหวัดปัตตานี</t>
  </si>
  <si>
    <t>c76</t>
  </si>
  <si>
    <t>สำนักงานปศุสัตว์จังหวัดยะลา</t>
  </si>
  <si>
    <t>c77</t>
  </si>
  <si>
    <t>สำนักงานปศุสัตว์จังหวัดนราธิวาส</t>
  </si>
  <si>
    <t>d03</t>
  </si>
  <si>
    <t>ด่านกักกันสัตว์ท่าอากาศยานสุวรรณภูมิ</t>
  </si>
  <si>
    <t>d07</t>
  </si>
  <si>
    <t>d20</t>
  </si>
  <si>
    <t>d32</t>
  </si>
  <si>
    <t>d43</t>
  </si>
  <si>
    <t>d45</t>
  </si>
  <si>
    <t>d48</t>
  </si>
  <si>
    <t>d54</t>
  </si>
  <si>
    <t>ด่านกักกันสัตว์ลาดกระบัง</t>
  </si>
  <si>
    <t>e01</t>
  </si>
  <si>
    <t>ศูนย์วิจัยการผสมเทียมและเทคโนโลยีชีวภาพขอนแก่น</t>
  </si>
  <si>
    <t>e02</t>
  </si>
  <si>
    <t>ศูนย์วิจัยการผสมเทียมและเทคโนโลยีชีวภาพชลบุรี</t>
  </si>
  <si>
    <t>e04</t>
  </si>
  <si>
    <t>ศูนย์วิจัยการผสมเทียมและเทคโนโลยีชีวภาพนครราชสีมา</t>
  </si>
  <si>
    <t>l01</t>
  </si>
  <si>
    <t>l02</t>
  </si>
  <si>
    <t>l03</t>
  </si>
  <si>
    <t>l04</t>
  </si>
  <si>
    <t>l06</t>
  </si>
  <si>
    <t>g01</t>
  </si>
  <si>
    <t>g02</t>
  </si>
  <si>
    <t>g03</t>
  </si>
  <si>
    <t>g04</t>
  </si>
  <si>
    <t>g05</t>
  </si>
  <si>
    <t>g06</t>
  </si>
  <si>
    <t>g07</t>
  </si>
  <si>
    <t>g08</t>
  </si>
  <si>
    <t>l05</t>
  </si>
  <si>
    <t>ศูนย์อ้างอิงโรคปากและเท้าเปื่อยภูมิภาคเอเชียตะวันออกเฉียงใต้</t>
  </si>
  <si>
    <t>i01</t>
  </si>
  <si>
    <t>ศูนย์วิจัยและพัฒนาโคเนื้อ</t>
  </si>
  <si>
    <t>i02</t>
  </si>
  <si>
    <t>ศูนย์วิจัยและบำรุงพันธุ์สัตว์ทับกวาง</t>
  </si>
  <si>
    <t>i03</t>
  </si>
  <si>
    <t>ศูนย์วิจัยและพัฒนาสัตว์ปีก</t>
  </si>
  <si>
    <t>i04</t>
  </si>
  <si>
    <t>ศูนย์วิจัยและพัฒนาสุกร</t>
  </si>
  <si>
    <t>i05</t>
  </si>
  <si>
    <t>ศูนย์วิจัยและพัฒนากระบือ</t>
  </si>
  <si>
    <t>i06</t>
  </si>
  <si>
    <t>ศูนย์วิจัยและบำรุงพันธุ์สัตว์ท่าพระ</t>
  </si>
  <si>
    <t>i07</t>
  </si>
  <si>
    <t>ศูนย์วิจัยและบำรุงพันธุ์สัตว์เชียงใหม่</t>
  </si>
  <si>
    <t>i11</t>
  </si>
  <si>
    <t>ศูนย์วิจัยและพัฒนาแพะแกะ</t>
  </si>
  <si>
    <t>ศูนย์วิจัยและบำรุงพันธุ์สัตว์จันทบุรี</t>
  </si>
  <si>
    <t>ศูนย์วิจัยและบำรุงพันธุ์สัตว์ปราจีนบุรี</t>
  </si>
  <si>
    <t>ศูนย์วิจัยและบำรุงพันธุ์สัตว์สระแก้ว</t>
  </si>
  <si>
    <t>ศูนย์วิจัยและบำรุงพันธุ์สัตว์ศรีสะเกษ</t>
  </si>
  <si>
    <t>ศูนย์วิจัยและบำรุงพันธุ์สัตว์อุบลราชธานี</t>
  </si>
  <si>
    <t>ศูนย์วิจัยและบำรุงพันธุ์สัตว์สกลนคร</t>
  </si>
  <si>
    <t>ศูนย์วิจัยและบำรุงพันธุ์สัตว์นครพนม</t>
  </si>
  <si>
    <t>ศูนย์วิจัยและบำรุงพันธุ์สัตว์แพร่</t>
  </si>
  <si>
    <t>ศูนย์วิจัยและบำรุงพันธุ์สัตว์พะเยา</t>
  </si>
  <si>
    <t>ศูนย์วิจัยและบำรุงพันธุ์สัตว์นครสวรรค์</t>
  </si>
  <si>
    <t>ศูนย์วิจัยและบำรุงพันธุ์สัตว์พิษณุโลก</t>
  </si>
  <si>
    <t>ศูนย์วิจัยและบำรุงพันธุ์สัตว์กระบี่</t>
  </si>
  <si>
    <t>ศูนย์วิจัยและบำรุงพันธุ์สัตว์ตรัง</t>
  </si>
  <si>
    <t>f06</t>
  </si>
  <si>
    <t>ศูนย์วิจัยและบำรุงพันธุ์สัตว์อุทัยธานี</t>
  </si>
  <si>
    <t>h01</t>
  </si>
  <si>
    <t>ศูนย์วิจัยและพัฒนาอาหารสัตว์ชัยนาท</t>
  </si>
  <si>
    <t>h02</t>
  </si>
  <si>
    <t>ศูนย์วิจัยและพัฒนาอาหารสัตว์สระแก้ว</t>
  </si>
  <si>
    <t>h06</t>
  </si>
  <si>
    <t>ศูนย์วิจัยและพัฒนาอาหารสัตว์เพชรบุรี</t>
  </si>
  <si>
    <t>h07</t>
  </si>
  <si>
    <t>ศูนย์วิจัยและพัฒนาอาหารสัตว์สุราษฎร์ธานี</t>
  </si>
  <si>
    <t>j03</t>
  </si>
  <si>
    <t>ศูนย์วิจัยและพัฒนาอาหารสัตว์อุดรธานี</t>
  </si>
  <si>
    <t>j06</t>
  </si>
  <si>
    <t>ศูนย์วิจัยและพัฒนาอาหารสัตว์มหาสารคาม</t>
  </si>
  <si>
    <t>j15</t>
  </si>
  <si>
    <t>ศูนย์วิจัยและพัฒนาอาหารสัตว์เพชรบูรณ์</t>
  </si>
  <si>
    <t>หน่วยงานในสังกัด กองผลิตภัณฑ์ปศุสัตว์</t>
  </si>
  <si>
    <t>f01</t>
  </si>
  <si>
    <t>ศูนย์วิจัยและพัฒนาผลิตภัณฑ์ปศุสัตว์ปทุมธานี</t>
  </si>
  <si>
    <t>l07</t>
  </si>
  <si>
    <t>หน่วยงานในสังกัด กองสวัสดิภาพสัตว์และสัตวแพทย์บริการ</t>
  </si>
  <si>
    <t>l08</t>
  </si>
  <si>
    <t>สถาบันวิจัยและบริการสุขภาพช้างแห่งชาติ</t>
  </si>
  <si>
    <t>หน่วยงานในสังกัด กองงานพระราชดำริและกิจกรรมพิเศษ</t>
  </si>
  <si>
    <t>l09</t>
  </si>
  <si>
    <t>code</t>
  </si>
  <si>
    <t>ประเภท</t>
  </si>
  <si>
    <t>ปีที่จัดซื้อ</t>
  </si>
  <si>
    <t>ทะเบียนครุภัณฑ์</t>
  </si>
  <si>
    <t>วันที่จัดซื้อ</t>
  </si>
  <si>
    <t>PC</t>
  </si>
  <si>
    <t>Printer</t>
  </si>
  <si>
    <t>UPS</t>
  </si>
  <si>
    <t>Notebook</t>
  </si>
  <si>
    <t>Scanner</t>
  </si>
  <si>
    <t>สำนักงานปศุสัตว์พื้นที่กรุงเทพมหานคร</t>
  </si>
  <si>
    <t>0106-13-10-014-0492/57</t>
  </si>
  <si>
    <t>0106-13-10-014-0493/57</t>
  </si>
  <si>
    <t>0106-13-10-014-0494/57</t>
  </si>
  <si>
    <t>ด่านกักกันสัตว์จันทบุรี</t>
  </si>
  <si>
    <t>ด่านกักกันสัตว์หนองคาย</t>
  </si>
  <si>
    <t>ด่านกักกันสัตว์แม่ฮ่องสอน</t>
  </si>
  <si>
    <t>ด่านกักกันสัตว์เพชรบุรี</t>
  </si>
  <si>
    <t>ด่านกักกันสัตว์ภูเก็ต</t>
  </si>
  <si>
    <t>ด่านกักกันสัตว์สงขลา</t>
  </si>
  <si>
    <t>ศูนย์วิจัยและพัฒนาการสัตวแพทย์ภาคเหนือตอนบน(ลำปาง)</t>
  </si>
  <si>
    <t>ศูนย์วิจัยและพัฒนาการสัตวแพทย์ภาคเหนือตอนล่าง(พิษณุโลก)</t>
  </si>
  <si>
    <t>ศูนย์วิจัยและพัฒนาการสัตวแพทย์ภาคตะวันออก(ชลบุรี)</t>
  </si>
  <si>
    <t>ศูนย์วิจัยและพัฒนาการสัตวแพทย์ภาคตะวันออก/เหนือตอนบน(ขอนแก่น)</t>
  </si>
  <si>
    <t>ศูนย์วิจัยและพัฒนาการสัตวแพทย์ภาคตะวันออก/เหนือตอนล่าง(สุรินทร์)</t>
  </si>
  <si>
    <t>ศูนย์วิจัยและพัฒนาการสัตวแพทย์ภาคตะวันตก(ราชบุรี)</t>
  </si>
  <si>
    <t>ศูนย์วิจัยและพัฒนาการสัตวแพทย์ภาคใต้ตอนบน(นครศรีธรรมราช)</t>
  </si>
  <si>
    <t>ศูนย์วิจัยและพัฒนาการสัตวแพทย์ภาคใต้ตอนล่าง(สงขลา)</t>
  </si>
  <si>
    <t>k01</t>
  </si>
  <si>
    <t>k03</t>
  </si>
  <si>
    <t>k04</t>
  </si>
  <si>
    <t>k07</t>
  </si>
  <si>
    <t>k08</t>
  </si>
  <si>
    <t>k12</t>
  </si>
  <si>
    <t>k13</t>
  </si>
  <si>
    <t>k14</t>
  </si>
  <si>
    <t>k15</t>
  </si>
  <si>
    <t>k17</t>
  </si>
  <si>
    <t>k18</t>
  </si>
  <si>
    <t>k21</t>
  </si>
  <si>
    <t>k23</t>
  </si>
  <si>
    <t>ศูนย์ผลิตน้ำเชื้อแช่แข็งพ่อพันธุ์ผสมเทียมลำพญากลาง</t>
  </si>
  <si>
    <t>ศูนย์ผลิตน้ำเชื้อแช่แข็งพ่อพันธุ์ภาคตะวันออกเฉียงเหนือ</t>
  </si>
  <si>
    <t>ลำดับ</t>
  </si>
  <si>
    <t>ประเภท-รายการ</t>
  </si>
  <si>
    <t>หน่วย</t>
  </si>
  <si>
    <t>ราคา
ต่อหน่วย</t>
  </si>
  <si>
    <t>ทดแทน (บาท)</t>
  </si>
  <si>
    <t>ขอใหม่ (บาท)</t>
  </si>
  <si>
    <t>รวม (บาท)</t>
  </si>
  <si>
    <t>เป็นเงิน</t>
  </si>
  <si>
    <t>โครงการจัดหาครุภัณฑ์คอมพิวเตอร์ทดแทน/ขอใหม่</t>
  </si>
  <si>
    <t>เครื่องคอมพิวเตอร์แม่ข่าย แบบที่ 2</t>
  </si>
  <si>
    <t>เครื่อง</t>
  </si>
  <si>
    <t>เครื่องพิมพ์แบบฉีดหมึกพร้อมติดตั้งถังหมึกพิมพ์ (Ink Tank Printer)</t>
  </si>
  <si>
    <t xml:space="preserve">  - หากมีข้อสงสัยสามารถติดต่อสอบถามกลุ่มพัฒนาระบบและเทคโนโลยีสารสนเทศ โทร. 02-6534444 ต่อ 2331</t>
  </si>
  <si>
    <t xml:space="preserve">แผนงาน : แผนงานพื้นฐานด้านการสร้างความสามารถในการแข่งขันของประเทศ </t>
  </si>
  <si>
    <t>แผนการจัดสรรครุภัณฑ์คอมพิวเตอร์ ประจำปีงบประมาณ พ.ศ. 2565</t>
  </si>
  <si>
    <t>รวม
งบประมาณ</t>
  </si>
  <si>
    <t>เครื่องพิมพ์แบบฉีดหมึก (Inkjet Printer) สำหรับกระดาษขนาด A3 (35 หน้า/นาที)</t>
  </si>
  <si>
    <t>a17</t>
  </si>
  <si>
    <t>สำนักเทคโนโลยีชีวภัณฑ์สัตว์</t>
  </si>
  <si>
    <t>a18</t>
  </si>
  <si>
    <t>สำนักเทคโนโลยีชีวภาพการผลิตปศุสัตว์</t>
  </si>
  <si>
    <t>a23</t>
  </si>
  <si>
    <t>กองผลิตภัณฑ์ปศุสัตว์</t>
  </si>
  <si>
    <t>กองสวัสดิภาพสัตว์และสัตวแพทย์บริการ</t>
  </si>
  <si>
    <t>รวมทั้งหมด</t>
  </si>
  <si>
    <t>สำนักงานปศุสัตว์เขต 1-9</t>
  </si>
  <si>
    <t>ในพื้นที่ปศุสัตว์เขต 1</t>
  </si>
  <si>
    <t>ในพื้นที่ปศุสัตว์เขต 2</t>
  </si>
  <si>
    <t>ในพื้นที่ปศุสัตว์เขต 3</t>
  </si>
  <si>
    <t>ในพื้นที่ปศุสัตว์เขต 4</t>
  </si>
  <si>
    <t>ในพื้นที่ปศุสัตว์เขต 5</t>
  </si>
  <si>
    <t>ในพื้นที่ปศุสัตว์เขต 6</t>
  </si>
  <si>
    <t>ในพื้นที่ปศุสัตว์เขต 7</t>
  </si>
  <si>
    <t>ในพื้นที่ปศุสัตว์เขต 8</t>
  </si>
  <si>
    <t>ในพื้นที่ปศุสัตว์เขต 9</t>
  </si>
  <si>
    <t>ด่านกักกันสัตว์ สังกัด กสก.</t>
  </si>
  <si>
    <t>d01</t>
  </si>
  <si>
    <t>ด่านกักกันสัตว์ท่าเรือกรุงเทพ</t>
  </si>
  <si>
    <t>d02</t>
  </si>
  <si>
    <t>ด่านกักกันสัตว์ชลบุรี</t>
  </si>
  <si>
    <t>d04</t>
  </si>
  <si>
    <t>ด่านกักกันสัตว์พระนครศรีอยุธยา</t>
  </si>
  <si>
    <t>d05</t>
  </si>
  <si>
    <t>ด่านกักกันสัตว์ลพบุรี</t>
  </si>
  <si>
    <t>d06</t>
  </si>
  <si>
    <t>ด่านกักกันสัตว์สระบุรี</t>
  </si>
  <si>
    <t>d08</t>
  </si>
  <si>
    <t>ด่านกักกันสัตว์ตราด</t>
  </si>
  <si>
    <t>d09</t>
  </si>
  <si>
    <t>ด่านกักกันสัตว์ปราจีนบุรี</t>
  </si>
  <si>
    <t>d10</t>
  </si>
  <si>
    <t>ด่านกักกันสัตว์นครนายก</t>
  </si>
  <si>
    <t>d11</t>
  </si>
  <si>
    <t>ด่านกักกันสัตว์สระแก้ว</t>
  </si>
  <si>
    <t>d12</t>
  </si>
  <si>
    <t>ด่านกักกันสัตว์นครราชสีมา</t>
  </si>
  <si>
    <t>d13</t>
  </si>
  <si>
    <t>ด่านกักกันสัตว์บุรีรัมย์</t>
  </si>
  <si>
    <t>d14</t>
  </si>
  <si>
    <t>ด่านกักกันสัตว์สุรินทร์</t>
  </si>
  <si>
    <t>d15</t>
  </si>
  <si>
    <t>ด่านกักกันสัตว์ศรีสะเกษ</t>
  </si>
  <si>
    <t>d16</t>
  </si>
  <si>
    <t>ด่านกักกันสัตว์อุบลราชธานี</t>
  </si>
  <si>
    <t>d17</t>
  </si>
  <si>
    <t>ด่านกักกันสัตว์ขอนแก่น</t>
  </si>
  <si>
    <t>d18</t>
  </si>
  <si>
    <t>ด่านกักกันสัตว์อุดรธานี</t>
  </si>
  <si>
    <t>d19</t>
  </si>
  <si>
    <t>ด่านกักกันสัตว์เลย</t>
  </si>
  <si>
    <t>d21</t>
  </si>
  <si>
    <t>ด่านกักกันสัตว์มหาสารคาม</t>
  </si>
  <si>
    <t>d22</t>
  </si>
  <si>
    <t>ด่านกักกันสัตว์นครพนม</t>
  </si>
  <si>
    <t>d23</t>
  </si>
  <si>
    <t>ด่านกักกันสัตว์มุกดาหาร</t>
  </si>
  <si>
    <t>d24</t>
  </si>
  <si>
    <t>ด่านกักกันสัตว์เชียงใหม่</t>
  </si>
  <si>
    <t>d25</t>
  </si>
  <si>
    <t>ด่านกักกันสัตว์ลำพูน</t>
  </si>
  <si>
    <t>d26</t>
  </si>
  <si>
    <t>ด่านกักกันสัตว์ลำปาง</t>
  </si>
  <si>
    <t>d27</t>
  </si>
  <si>
    <t>ด่านกักกันสัตว์อุตรดิตถ์</t>
  </si>
  <si>
    <t>d28</t>
  </si>
  <si>
    <t>ด่านกักกันสัตว์แพร่</t>
  </si>
  <si>
    <t>d29</t>
  </si>
  <si>
    <t>ด่านกักกันสัตว์น่าน</t>
  </si>
  <si>
    <t>d30</t>
  </si>
  <si>
    <t>ด่านกักกันสัตว์พะเยา</t>
  </si>
  <si>
    <t>d31</t>
  </si>
  <si>
    <t>ด่านกักกันสัตว์เชียงราย</t>
  </si>
  <si>
    <t>d33</t>
  </si>
  <si>
    <t>ด่านกักกันสัตว์นครสวรรค์</t>
  </si>
  <si>
    <t>d34</t>
  </si>
  <si>
    <t>ด่านกักกันสัตว์กำแพงเพชร</t>
  </si>
  <si>
    <t>d35</t>
  </si>
  <si>
    <t>ด่านกักกันสัตว์ตาก</t>
  </si>
  <si>
    <t>d36</t>
  </si>
  <si>
    <t>ด่านกักกันสัตว์พิษณุโลก</t>
  </si>
  <si>
    <t>d37</t>
  </si>
  <si>
    <t>ด่านกักกันสัตว์พิจิตร</t>
  </si>
  <si>
    <t>d38</t>
  </si>
  <si>
    <t>ด่านกักกันสัตว์เพชรบูรณ์</t>
  </si>
  <si>
    <t>d39</t>
  </si>
  <si>
    <t>ด่านกักกันสัตว์ราชบุรี</t>
  </si>
  <si>
    <t>d40</t>
  </si>
  <si>
    <t>ด่านกักกันสัตว์กาญจนบุรี</t>
  </si>
  <si>
    <t>d41</t>
  </si>
  <si>
    <t>ด่านกักกันสัตว์สุพรรณบุรี</t>
  </si>
  <si>
    <t>d42</t>
  </si>
  <si>
    <t>ด่านกักกันสัตว์นครปฐม</t>
  </si>
  <si>
    <t>d44</t>
  </si>
  <si>
    <t>ด่านกักกันสัตว์ประจวบคีรีขันธ์</t>
  </si>
  <si>
    <t>d46</t>
  </si>
  <si>
    <t>ด่านกักกันสัตว์ระนอง</t>
  </si>
  <si>
    <t>d47</t>
  </si>
  <si>
    <t>ด่านกักกันสัตว์ชุมพร</t>
  </si>
  <si>
    <t>d49</t>
  </si>
  <si>
    <t>ด่านกักกันสัตว์สตูล</t>
  </si>
  <si>
    <t>d50</t>
  </si>
  <si>
    <t>ด่านกักกันสัตว์นราธิวาส</t>
  </si>
  <si>
    <t>d51</t>
  </si>
  <si>
    <t>ด่านกักกันสัตว์ฉะเชิงเทรา</t>
  </si>
  <si>
    <t>d52</t>
  </si>
  <si>
    <t>ด่านกักกันสัตว์ท่าอากาศยานดอนเมือง</t>
  </si>
  <si>
    <t>d53</t>
  </si>
  <si>
    <t>ด่านกักกันสัตว์ยโสธร</t>
  </si>
  <si>
    <t>d55</t>
  </si>
  <si>
    <t>ด่านกักกันสัตว์ชัยนาท</t>
  </si>
  <si>
    <t>d56</t>
  </si>
  <si>
    <t>ด่านกักกันสัตว์ตรัง</t>
  </si>
  <si>
    <t>d57</t>
  </si>
  <si>
    <t>ด่านกักกันสัตว์นครศรีธรรมราช</t>
  </si>
  <si>
    <t>d58</t>
  </si>
  <si>
    <t>ด่านกักกันสัตว์ท่าอากาศยานานาชาติสมุย</t>
  </si>
  <si>
    <t>d59</t>
  </si>
  <si>
    <t>ด่านกักกันสัตว์ไปรษณีย์กรุงเทพ</t>
  </si>
  <si>
    <t>ศูนย์วิจัยการผสมเทียมและเทคโนโลยีชีวภาพ สังกัด สทป.</t>
  </si>
  <si>
    <t>e03</t>
  </si>
  <si>
    <t>ศูนย์วิจัยการผสมเทียมและเทคโนโลยีชีวภาพเชียงใหม่</t>
  </si>
  <si>
    <t>e05</t>
  </si>
  <si>
    <t>ศูนย์วิจัยการผสมเทียมและเทคโนโลยีชีวภาพพิษณุโลก</t>
  </si>
  <si>
    <t>e06</t>
  </si>
  <si>
    <t>ศูนย์วิจัยการผสมเทียมและเทคโนโลยีชีวภาพราชบุรี</t>
  </si>
  <si>
    <t>e07</t>
  </si>
  <si>
    <t>ศูนย์วิจัยการผสมเทียมและเทคโนโลยีชีวภาพสงขลา</t>
  </si>
  <si>
    <t>e08</t>
  </si>
  <si>
    <t>ศูนย์วิจัยการผสมเทียมและเทคโนโลยีชีวภาพสระบุรี</t>
  </si>
  <si>
    <t>e09</t>
  </si>
  <si>
    <t>ศูนย์วิจัยการผสมเทียมและเทคโนโลยีชีวภาพสุราษฎร์ธานี</t>
  </si>
  <si>
    <t>e10</t>
  </si>
  <si>
    <t>ศูนย์วิจัยการผสมเทียมและเทคโนโลยีชีวภาพอุบลราชธานี</t>
  </si>
  <si>
    <t>ศูนย์ผลิตน้ำเชื้อแช่แข็งพ่อพันธุ์ผสมเทียมลำพญากลาง/สทป.</t>
  </si>
  <si>
    <t>ศูนย์ผลิตน้ำเชื้อแช่แข็งพ่อพันธุ์ภาคตะวันออกเฉียงเหนือ/สทป.</t>
  </si>
  <si>
    <t>ศูนย์ผลิตน้ำเชื้อแช่แข็งพ่อพันธุ์โครงการหลวงอินทนนท์/สทป.</t>
  </si>
  <si>
    <t>ศูนย์ผลิตน้ำเชื้อสุกรราชบุรี/สทป.</t>
  </si>
  <si>
    <t>ศูนย์วิจัยเทคโนโลยีการขยายพันธุ์สัตว์และเซลล์สืบพันธุ์สัตว์/สทป.</t>
  </si>
  <si>
    <t>l11</t>
  </si>
  <si>
    <t>ศูนย์ฝึกอบรมและถ่ายทอดเทคโนโลยีชีวภาพการปศุสัตว์/สทป.</t>
  </si>
  <si>
    <t>l12</t>
  </si>
  <si>
    <t>สถานีทดสอบสมรรถภาพและฝึกสัตว์พ่อพันธุ์ผสมเทียมราชบุรี/สทป.</t>
  </si>
  <si>
    <t>l13</t>
  </si>
  <si>
    <t>สถานีทดสอบสมรรถภาพและฝึกสัตว์พ่อพันธุ์ผสมเทียมสระบุรี/สทป.</t>
  </si>
  <si>
    <t>l14</t>
  </si>
  <si>
    <t>สถานีทดสอบสมรรถภาพและฝึกสัตว์พ่อพันธุ์ผสมเทียมขอนแก่น/สทป.</t>
  </si>
  <si>
    <t>l15</t>
  </si>
  <si>
    <t>สถานีทดสอบสมรรถภาพและฝึกสัตว์พ่อพันธุ์ผสมเทียมเชียงใหม่/สทป.</t>
  </si>
  <si>
    <t>ศูนย์วิจัยและพัฒนาการสัตวแพทย์ สังกัด สสช.</t>
  </si>
  <si>
    <t>ศูนย์อ้างอิงโรคปากและเท้าเปื่อยภูมิภาคเอเชียตะวันออกเฉียงใต้/สสช.</t>
  </si>
  <si>
    <t>l10</t>
  </si>
  <si>
    <t>ศูนย์ทดสอบและวิจัยคุณภาพชีววัตถุสำหรับสัตว์/สสช.</t>
  </si>
  <si>
    <t>ศูนย์วิจัยและพัฒนาอาหารสัตว์ สังกัด สอส.</t>
  </si>
  <si>
    <t>h03</t>
  </si>
  <si>
    <t>ศูนย์วิจัยและพัฒนาอาหารสัตว์นครราชสีมา</t>
  </si>
  <si>
    <t>h04</t>
  </si>
  <si>
    <t>ศูนย์วิจัยและพัฒนามาตรฐานอาหารสัตว์เคี้ยวเอื้อง</t>
  </si>
  <si>
    <t>h05</t>
  </si>
  <si>
    <t>ศูนย์วิจัยและพัฒนาอาหารสัตว์ลำปาง</t>
  </si>
  <si>
    <t>h08</t>
  </si>
  <si>
    <t>ศูนย์วิจัยและพัฒนาอาหารสัตว์นราธิวาส</t>
  </si>
  <si>
    <t>j01</t>
  </si>
  <si>
    <t>ศูนย์วิจัยและพัฒนาอาหารสัตว์บุรีรัมย์</t>
  </si>
  <si>
    <t>j02</t>
  </si>
  <si>
    <t>ศูนย์วิจัยและพัฒนาอาหารสัตว์ยโสธร</t>
  </si>
  <si>
    <t>j04</t>
  </si>
  <si>
    <t>ศูนย์วิจัยและพัฒนาอาหารสัตว์เลย</t>
  </si>
  <si>
    <t>j05</t>
  </si>
  <si>
    <t>ศูนย์วิจัยและพัฒนาอาหารสัตว์หนองคาย</t>
  </si>
  <si>
    <t>j07</t>
  </si>
  <si>
    <t>ศูนย์วิจัยและพัฒนาอาหารสัตว์ร้อยเอ็ด</t>
  </si>
  <si>
    <t>j08</t>
  </si>
  <si>
    <t>ศูนย์วิจัยและพัฒนาอาหารสัตว์กาฬสินธุ์</t>
  </si>
  <si>
    <t>j09</t>
  </si>
  <si>
    <t>ศูนย์วิจัยและพัฒนาอาหารสัตว์สกลนคร</t>
  </si>
  <si>
    <t>j10</t>
  </si>
  <si>
    <t>ศูนย์วิจัยและพัฒนาอาหารสัตว์นครพนม</t>
  </si>
  <si>
    <t>j11</t>
  </si>
  <si>
    <t>ศูนย์วิจัยและพัฒนาอาหารสัตว์กาญจนบุรี</t>
  </si>
  <si>
    <t>j12</t>
  </si>
  <si>
    <t>ศูนย์วิจัยและพัฒนาอาหารสัตว์แพร่</t>
  </si>
  <si>
    <t>j13</t>
  </si>
  <si>
    <t>ศูนย์วิจัยและพัฒนาอาหารสัตว์สุโขทัย</t>
  </si>
  <si>
    <t>j14</t>
  </si>
  <si>
    <t>ศูนย์วิจัยและพัฒนาอาหารสัตว์พิจิตร</t>
  </si>
  <si>
    <t>j16</t>
  </si>
  <si>
    <t>ศูนย์วิจัยและพัฒนาอาหารสัตว์สุพรรณบุรี</t>
  </si>
  <si>
    <t>j17</t>
  </si>
  <si>
    <t>ศูนย์วิจัยและพัฒนาอาหารสัตว์ประจวบคีรีขันธ์</t>
  </si>
  <si>
    <t>j18</t>
  </si>
  <si>
    <t>ศูนย์วิจัยและพัฒนาอาหารสัตว์ชุมพร</t>
  </si>
  <si>
    <t>j19</t>
  </si>
  <si>
    <t>ศูนย์วิจัยและพัฒนาอาหารสัตว์สตูล</t>
  </si>
  <si>
    <t>j20</t>
  </si>
  <si>
    <t>ศูนย์วิจัยและพัฒนาอาหารสัตว์ตรัง</t>
  </si>
  <si>
    <t>j21</t>
  </si>
  <si>
    <t>ศูนย์วิจัยและพัฒนาอาหารสัตว์พัทลุง</t>
  </si>
  <si>
    <t>f03</t>
  </si>
  <si>
    <t>ศูนย์วิจัยและพัฒนาอาหารสัตว์อำนาจเจริญ</t>
  </si>
  <si>
    <t>f05</t>
  </si>
  <si>
    <t>ศูนย์วิจัยและพัฒนาอาหารสัตว์เชียงราย</t>
  </si>
  <si>
    <t>f08</t>
  </si>
  <si>
    <t>ศูนย์วิจัยและพัฒนาอาหารสัตว์นครศรีธรรมราช</t>
  </si>
  <si>
    <t>j22</t>
  </si>
  <si>
    <t>ศูนย์ซ่อมบำรุงเครื่องจักรกลอาหารสัตว์</t>
  </si>
  <si>
    <t>ศูนย์วิจัยและบำรุงพันธุ์สัตว์  สังกัด สพพ.</t>
  </si>
  <si>
    <t>i08</t>
  </si>
  <si>
    <t>ศูนย์วิจัยและบำรุงพันธุ์สัตว์ตาก</t>
  </si>
  <si>
    <t>i09</t>
  </si>
  <si>
    <t>ศูนย์วิจัยและบำรุงพันธุ์สัตว์หนองกวาง</t>
  </si>
  <si>
    <t>i10</t>
  </si>
  <si>
    <t>ศูนย์วิจัยและบำรุงพันธุ์สัตว์สุราษฎร์ธานี</t>
  </si>
  <si>
    <t>k02</t>
  </si>
  <si>
    <t>ศูนย์วิจัยและบำรุงพันธุ์สัตว์มหาสารคาม</t>
  </si>
  <si>
    <t>k05</t>
  </si>
  <si>
    <t>ศูนย์วิจัยและพัฒนาโคนม</t>
  </si>
  <si>
    <t>k06</t>
  </si>
  <si>
    <t>ศูนย์วิจัยและบำรุงพันธุ์สัตว์บุรีรัมย์</t>
  </si>
  <si>
    <t>k09</t>
  </si>
  <si>
    <t>ศูนย์วิจัยและบำรุงพันธุ์สัตว์ชัยภูมิ</t>
  </si>
  <si>
    <t>k10</t>
  </si>
  <si>
    <t>ศูนย์วิจัยและบำรุงพันธุ์สัตว์อุดรธานี</t>
  </si>
  <si>
    <t>k11</t>
  </si>
  <si>
    <t>ศูนย์วิจัยและบำรุงพันธุ์สัตว์เลย</t>
  </si>
  <si>
    <t>k16</t>
  </si>
  <si>
    <t>ศูนย์วิจัยและบำรุงพันธุ์สัตว์แม่ฮ่องสอน</t>
  </si>
  <si>
    <t>k19</t>
  </si>
  <si>
    <t>ศูนย์วิจัยและบำรุงพันธุ์สัตว์สุพรรณบุรี</t>
  </si>
  <si>
    <t>k20</t>
  </si>
  <si>
    <t>ศูนย์วิจัยและบำรุงพันธุ์สัตว์นครศรีธรรมราช</t>
  </si>
  <si>
    <t>k22</t>
  </si>
  <si>
    <t>ศูนย์วิจัยและบำรุงพันธุ์สัตว์เทพา</t>
  </si>
  <si>
    <t>k24</t>
  </si>
  <si>
    <t>ศูนย์วิจัยและบำรุงพันธุ์สัตว์ปัตตานี</t>
  </si>
  <si>
    <t>f02</t>
  </si>
  <si>
    <t>ศูนย์วิจัยและบำรุงพันธุ์สัตว์ระยอง</t>
  </si>
  <si>
    <t>f07</t>
  </si>
  <si>
    <t>ศูนย์วิจัยและบำรุงพันธุ์สัตว์ประจวบคีรีขันธ์</t>
  </si>
  <si>
    <t>f09</t>
  </si>
  <si>
    <t>ศูนย์วิจัยและบำรุงพันธุ์สัตว์นราธิวาส</t>
  </si>
  <si>
    <t>ศูนย์วิจัยและพัฒนาผลิตภัณฑ์ปศุสัตว์เชียงใหม่/กผส.</t>
  </si>
  <si>
    <t>ศูนย์วิจัยและพัฒนาผลิตภัณฑ์ปศุสัตว์ปทุมธานี/กผส.</t>
  </si>
  <si>
    <t>f04</t>
  </si>
  <si>
    <t>ศูนย์วิจัยและพัฒนาผลิตภัณฑ์ปศุสัตว์มหาสารคาม/กผส.</t>
  </si>
  <si>
    <t>สถาบันวิจัยและบริการสุขภาพช้างแห่งชาติ/กสบ.</t>
  </si>
  <si>
    <t>ศูนย์พัฒนาปศุสัตว์ตามพระราชดำริ อ.ด่านซ้าย จ. เลย/กพก.</t>
  </si>
  <si>
    <t>ชื่อ</t>
  </si>
  <si>
    <t>ประเภท2</t>
  </si>
  <si>
    <t>ทะเบียนสินทรัพย์
ในระบบ GFMIS</t>
  </si>
  <si>
    <t>การจำหน่าย</t>
  </si>
  <si>
    <t>PC-process</t>
  </si>
  <si>
    <t>0603-13-10-007-0828/58</t>
  </si>
  <si>
    <t>เลขทะเบียนจำหน่ายตามโครงการทดแทนปี65</t>
  </si>
  <si>
    <t>0603-13-10-007-0829/58</t>
  </si>
  <si>
    <t>0603-13-10-007-0830/58</t>
  </si>
  <si>
    <t>0603-13-10-007-0831/58</t>
  </si>
  <si>
    <t>ขาวดำ Network 1</t>
  </si>
  <si>
    <t>0603-13-10-010-0024/57</t>
  </si>
  <si>
    <t>0603-13-10-010-0026/57</t>
  </si>
  <si>
    <t>0603-13-10-010-0059/58</t>
  </si>
  <si>
    <t>0603-13-10-010-0054/58</t>
  </si>
  <si>
    <t>0603-13-10-010-0055/58</t>
  </si>
  <si>
    <t>0603-13-10-010-0056/58</t>
  </si>
  <si>
    <t>0603-13-10-010-0057/58</t>
  </si>
  <si>
    <t>0603-13-10-010-0058/58</t>
  </si>
  <si>
    <t>0603-13-10-010-0078/58</t>
  </si>
  <si>
    <t>0603-13-10-010-0124/58</t>
  </si>
  <si>
    <t>0603-13-10-010-0023/57</t>
  </si>
  <si>
    <t>จำหน่ายตามหนังสือที่ กษ 0603/2420 ลว 15/9/2563</t>
  </si>
  <si>
    <t>Scanner1</t>
  </si>
  <si>
    <t>0603-13-10-013-0003/58</t>
  </si>
  <si>
    <t>0603-13-10-014-0001/58</t>
  </si>
  <si>
    <t>0603-13-10-014-0002/58</t>
  </si>
  <si>
    <t>0603-13-10-014-0007/58</t>
  </si>
  <si>
    <t>0603-13-10-014-0008/58</t>
  </si>
  <si>
    <t>0603-13-10-014-0009/58</t>
  </si>
  <si>
    <t>0603-13-10-014-0010/58</t>
  </si>
  <si>
    <t>Notebook-process</t>
  </si>
  <si>
    <t>0608-13-10-027-0066/58</t>
  </si>
  <si>
    <t>Ink Tank</t>
  </si>
  <si>
    <t>0602-13-10-010-0161/57</t>
  </si>
  <si>
    <t>0602-13-10-010-0162/57</t>
  </si>
  <si>
    <t>0602-13-10-010-0157/57</t>
  </si>
  <si>
    <t>0602-13-10-010-0158/57</t>
  </si>
  <si>
    <t>0602-13-10-010-0159/57</t>
  </si>
  <si>
    <t>Server</t>
  </si>
  <si>
    <t>Server2</t>
  </si>
  <si>
    <t>0606-13-10-010-0015/57</t>
  </si>
  <si>
    <t xml:space="preserve"> 13 มี.ค. 57</t>
  </si>
  <si>
    <t>0606-13-10-010-0016/57</t>
  </si>
  <si>
    <t>0606-13-10-010-0017/57</t>
  </si>
  <si>
    <t>0606-13-10-010-0018/57</t>
  </si>
  <si>
    <t>0606-13-10-010-0019/57</t>
  </si>
  <si>
    <t>0606-13-10-010-0020/57</t>
  </si>
  <si>
    <t>0606-13-10-010-0021/57</t>
  </si>
  <si>
    <t>0606-13-10-010-0022/57</t>
  </si>
  <si>
    <t>0606-13-10-010-0008/59</t>
  </si>
  <si>
    <t>0606-13-10-010-0009/59</t>
  </si>
  <si>
    <t>0606-13-10-010-0051/58</t>
  </si>
  <si>
    <t>0606-13-10-010-0052/58</t>
  </si>
  <si>
    <t>0606-13-10-010-0053/58</t>
  </si>
  <si>
    <t>0606-13-10-010-0050/58</t>
  </si>
  <si>
    <t>จำหน่ายตามหนังสือที่ กษ 0603/(กษ0606/28) ลว 13/1/64</t>
  </si>
  <si>
    <t>0606-13-10-013-0004/57</t>
  </si>
  <si>
    <t>0606-13-10-014-0054/57</t>
  </si>
  <si>
    <t>0606-13-10-014-0055/57</t>
  </si>
  <si>
    <t>0606-13-10-014-0056/57</t>
  </si>
  <si>
    <t>0606-13-10-014-0057/57</t>
  </si>
  <si>
    <t>0606-13-10-014-0058/57</t>
  </si>
  <si>
    <t>0606-13-10-014-0059/57</t>
  </si>
  <si>
    <t>0606-13-10-014-0060/57</t>
  </si>
  <si>
    <t>0606-13-10-014-0061/57</t>
  </si>
  <si>
    <t>0606-13-10-014-0062/57</t>
  </si>
  <si>
    <t>0606-13-10-014-0063/57</t>
  </si>
  <si>
    <t>0606-13-10-014-0064/57</t>
  </si>
  <si>
    <t>0606-13-10-014-0065/57</t>
  </si>
  <si>
    <t>0606-13-10-014-0066/57</t>
  </si>
  <si>
    <t>0606-13-10-014-0067/57</t>
  </si>
  <si>
    <t>0606-13-10-014-0068/57</t>
  </si>
  <si>
    <t>0606-13-10-014-0069/57</t>
  </si>
  <si>
    <t>0606-13-10-014-0070/57</t>
  </si>
  <si>
    <t>0606-13-10-014-0071/57</t>
  </si>
  <si>
    <t>0606-13-10-014-0072/57</t>
  </si>
  <si>
    <t>0606-13-10-014-0073/57</t>
  </si>
  <si>
    <t>0606-13-10-014-0074/57</t>
  </si>
  <si>
    <t>0606-13-10-014-0075/57</t>
  </si>
  <si>
    <t>0606-13-10-014-0076/57</t>
  </si>
  <si>
    <t>0606-13-10-014-0077/57</t>
  </si>
  <si>
    <t>0606-13-10-014-0078/57</t>
  </si>
  <si>
    <t>0606-13-10-014-0079/57</t>
  </si>
  <si>
    <t>0606-13-10-014-0080/57</t>
  </si>
  <si>
    <t>0606-13-10-014-0048/58</t>
  </si>
  <si>
    <t>0606-13-10-014-0049/58</t>
  </si>
  <si>
    <t>0606-13-10-014-0050/58</t>
  </si>
  <si>
    <t>0606-13-10-014-0051/58</t>
  </si>
  <si>
    <t>0606-13-10-014-0052/58</t>
  </si>
  <si>
    <t>0619-13-10-027-0069/58 เลขเดิม 0608-13-10-027-0069/58</t>
  </si>
  <si>
    <t>100000048466 เลขเดิม 100000047795</t>
  </si>
  <si>
    <t>0621-13-10-027-0059/58 เลขเดิม 0608-13-10-027-0059/58</t>
  </si>
  <si>
    <t>100000048151 เลขเดิม 100000047785</t>
  </si>
  <si>
    <t>0621-13-10-027-0060/58 เลขเดิม 0608-13-10-027-0060/58</t>
  </si>
  <si>
    <t>100000048152 เลขเดิม 100000047786</t>
  </si>
  <si>
    <t>0621-13-10-027-0061/58 เลขเดิม 0608-13-10-027-0061/58</t>
  </si>
  <si>
    <t>100000048153 เลขเดิม 100000047787</t>
  </si>
  <si>
    <t>0621-13-10-007-0126/58 เลขเดิม 0608-13-10-007-0126/58</t>
  </si>
  <si>
    <t>100000048148 เลขเดิม 100000047725</t>
  </si>
  <si>
    <t>0621-13-10-007-0127/58 เลขเดิม 0608-13-10-007-0127/58</t>
  </si>
  <si>
    <t>100000048149 เลขเดิม100000047726</t>
  </si>
  <si>
    <t>0621-13-10-007-0128/58 เลขเดิม 0608-13-10-007-0128/58</t>
  </si>
  <si>
    <t>100000048150 เลขเดิม100000047727</t>
  </si>
  <si>
    <t>0623-13-10-027-0064/58 เดิม 0608-13-10-027-0064/58</t>
  </si>
  <si>
    <t>100000048371 (เดิม 100000047790</t>
  </si>
  <si>
    <t>0623-13-10-027-0065/58 เดิม 0608-13-10-027-0065/58</t>
  </si>
  <si>
    <t>100000048372 (เดิม 100000047791</t>
  </si>
  <si>
    <t>0623-13-10-007-0131/58 เดิม 0608-13-10-007-0131/58</t>
  </si>
  <si>
    <t>100000048369 (เดิม 100000047730</t>
  </si>
  <si>
    <t>0623-13-10-007-0132/58 เดิม 0608-13-10-007-0132/58</t>
  </si>
  <si>
    <t>100000048370 (เดิม 100000047731</t>
  </si>
  <si>
    <t>0623-13-10-010-0148/56</t>
  </si>
  <si>
    <t>0623-13-10-010-0042/57</t>
  </si>
  <si>
    <t>0623-13-10-010-0043/57</t>
  </si>
  <si>
    <t>0623-13-10-010-0044/57</t>
  </si>
  <si>
    <t>0623-13-10-010-0045/57</t>
  </si>
  <si>
    <t>0623-13-10-010-0046/57</t>
  </si>
  <si>
    <t>0623-13-10-010-0047/57</t>
  </si>
  <si>
    <t>0623-13-10-010-0048/57</t>
  </si>
  <si>
    <t>0623-13-10-010-0036/58</t>
  </si>
  <si>
    <t>0623-13-10-010-0037/57</t>
  </si>
  <si>
    <t>0623-13-10-010-0038/57</t>
  </si>
  <si>
    <t>0623-13-10-010-0039/57</t>
  </si>
  <si>
    <t>0623-13-10-010-0040/57</t>
  </si>
  <si>
    <t>0623-13-10-010-0041/57</t>
  </si>
  <si>
    <t>0608-13-10-027-0017/58</t>
  </si>
  <si>
    <t>0608-13-10-027-0018/58</t>
  </si>
  <si>
    <t>0608-13-10-007-0044/58</t>
  </si>
  <si>
    <t>0608-13-10-007-0045/58</t>
  </si>
  <si>
    <t>0608-13-10-007-0046/58</t>
  </si>
  <si>
    <t>Multifunction Ink Tank</t>
  </si>
  <si>
    <t>0608-13-10-010-0059/57</t>
  </si>
  <si>
    <t>8 ส.ค. 57</t>
  </si>
  <si>
    <t>0608-13-10-007-0155/47</t>
  </si>
  <si>
    <t xml:space="preserve">0608-13-10-007-0156/47  </t>
  </si>
  <si>
    <t>0608-01-11-014-0176/46</t>
  </si>
  <si>
    <t>0608-01-11-014-0177/46</t>
  </si>
  <si>
    <t>0608-13-10-014-0016/57</t>
  </si>
  <si>
    <t>19 มี.ค. 57</t>
  </si>
  <si>
    <t>0608-13-10-014-0019/57</t>
  </si>
  <si>
    <t>0608-13-10-014-0011/58</t>
  </si>
  <si>
    <t>17 มิ.ย. 58</t>
  </si>
  <si>
    <t>UPS 20 KVA</t>
  </si>
  <si>
    <t>27 ม.ค. 44</t>
  </si>
  <si>
    <t>0609-11-12-001-0001(4)/57</t>
  </si>
  <si>
    <t>100000042920-4</t>
  </si>
  <si>
    <t>0609-11-12-001-0002(4)/57</t>
  </si>
  <si>
    <t>100000042921-4</t>
  </si>
  <si>
    <t>0609-11-38-021-0001(4)/57</t>
  </si>
  <si>
    <t>100000043038-4</t>
  </si>
  <si>
    <t>0608-13-10-007-0125/57</t>
  </si>
  <si>
    <t>0608-13-10-007-0126/57</t>
  </si>
  <si>
    <t>0601-13-10-007-0029/58</t>
  </si>
  <si>
    <t>0604-13-10-013-0002/58</t>
  </si>
  <si>
    <t>0610-13-10-014-0098/57</t>
  </si>
  <si>
    <t>0610-13-10-014-0099/57</t>
  </si>
  <si>
    <t>0610-13-10-014-0100/57</t>
  </si>
  <si>
    <t>0610-13-10-014-0101/57</t>
  </si>
  <si>
    <t>0610-13-10-014-0102/57</t>
  </si>
  <si>
    <t>0615-13-10-027-0062/58</t>
  </si>
  <si>
    <t>0615-13-10-027-0063/58</t>
  </si>
  <si>
    <t>0615-13-10-007-0129/58</t>
  </si>
  <si>
    <t>0615-13-10-007-0130/58</t>
  </si>
  <si>
    <t>0615-13-10-010-0075/57</t>
  </si>
  <si>
    <t>0615-13-10-010-0076/57</t>
  </si>
  <si>
    <t>0615-13-10-010-0065/57</t>
  </si>
  <si>
    <t>0615-13-10-010-0066/57</t>
  </si>
  <si>
    <t>0615-13-10-010-0067/57</t>
  </si>
  <si>
    <t>0615-13-10-010-0068/57</t>
  </si>
  <si>
    <t>0615-13-10-010-0069/57</t>
  </si>
  <si>
    <t>0615-13-10-010-0070/57</t>
  </si>
  <si>
    <t>0615-13-10-010-0072/57</t>
  </si>
  <si>
    <t>0611-13-10-010-0140/57</t>
  </si>
  <si>
    <t>0611-13-10-010-0141/57</t>
  </si>
  <si>
    <t>0611-13-10-010-0142/57</t>
  </si>
  <si>
    <t>0611-13-10-010-0143/57</t>
  </si>
  <si>
    <t>0611-13-10-010-0144/57</t>
  </si>
  <si>
    <t>0611-13-10-010-0145/57</t>
  </si>
  <si>
    <t>0611-13-10-010-0146/57</t>
  </si>
  <si>
    <t>0611-13-10-010-0147/57</t>
  </si>
  <si>
    <t>0611-13-10-010-0148/57</t>
  </si>
  <si>
    <t>0611-13-10-010-0005/57</t>
  </si>
  <si>
    <t>0611-13-10-010-0006/57</t>
  </si>
  <si>
    <t>0611-13-10-010-0054/57</t>
  </si>
  <si>
    <t>0611-13-10-010-0055/57</t>
  </si>
  <si>
    <t>0611-13-10-014-0002/57</t>
  </si>
  <si>
    <t>0611-13-10-014-0003/57</t>
  </si>
  <si>
    <t>0611-13-10-014-0004/57</t>
  </si>
  <si>
    <t>0611-13-10-014-0005/57</t>
  </si>
  <si>
    <t>0611-13-10-014-0006/57</t>
  </si>
  <si>
    <t>0611-13-10-014-0007/57</t>
  </si>
  <si>
    <t>0611-13-10-014-0008/57</t>
  </si>
  <si>
    <t>0611-13-10-014-0009/57</t>
  </si>
  <si>
    <t>0611-13-10-014-0010/57</t>
  </si>
  <si>
    <t>0611-13-10-014-0011/57</t>
  </si>
  <si>
    <t>0611-13-10-014-0012/57</t>
  </si>
  <si>
    <t>0611-13-10-014-0013/57</t>
  </si>
  <si>
    <t>0611-13-10-014-0014/57</t>
  </si>
  <si>
    <t>0611-13-10-014-0047/57</t>
  </si>
  <si>
    <t>0611-13-10-014-0048/57</t>
  </si>
  <si>
    <t>0611-13-10-014-0049/57</t>
  </si>
  <si>
    <t>0611-13-10-014-0050/57</t>
  </si>
  <si>
    <t>0611-13-10-014-0051/57</t>
  </si>
  <si>
    <t>0611-13-10-014-0054/57</t>
  </si>
  <si>
    <t>0611-13-10-014-0055/57</t>
  </si>
  <si>
    <t>0611-13-10-014-0107/57</t>
  </si>
  <si>
    <t>0611-13-10-014-0108/57</t>
  </si>
  <si>
    <t>0611-13-10-014-0109/57</t>
  </si>
  <si>
    <t>0611-13-10-014-0110/57</t>
  </si>
  <si>
    <t>0611-13-10-014-0111/57</t>
  </si>
  <si>
    <t>0611-13-10-014-0079/58</t>
  </si>
  <si>
    <t>0611-13-10-014-0080/58</t>
  </si>
  <si>
    <t>0611-13-10-014-0527/57</t>
  </si>
  <si>
    <t>0611-13-10-014-0528/57</t>
  </si>
  <si>
    <t>0611-13-10-014-0529/57</t>
  </si>
  <si>
    <t>0611-13-10-014-0530/57</t>
  </si>
  <si>
    <t>0611-13-10-014-0531/57</t>
  </si>
  <si>
    <t>0611-13-10-014-0532/57</t>
  </si>
  <si>
    <t>0611-13-10-014-0533/57</t>
  </si>
  <si>
    <t>0618-13-10-014-0096/57</t>
  </si>
  <si>
    <t>0618-13-10-014-0097/57</t>
  </si>
  <si>
    <t>0617-13-10-010-0010/59</t>
  </si>
  <si>
    <t>1601-13-10-027-0107/58</t>
  </si>
  <si>
    <t>1601-13-10-027-0108/58</t>
  </si>
  <si>
    <t>1601-13-10-027-0109/58</t>
  </si>
  <si>
    <t>1601-13-10-027-0110/58</t>
  </si>
  <si>
    <t>1601-13-10-027-0111/58</t>
  </si>
  <si>
    <t>1601-13-10-010-0154/57</t>
  </si>
  <si>
    <t>1601-13-10-010-0155/57</t>
  </si>
  <si>
    <t>1601-13-10-010-0156/57</t>
  </si>
  <si>
    <t>1601-13-10-010-0370/57</t>
  </si>
  <si>
    <t>1601-13-10-010-0371/57</t>
  </si>
  <si>
    <t>1601-13-10-010-0372/57</t>
  </si>
  <si>
    <t>1601-13-10-010-0373/57</t>
  </si>
  <si>
    <t>1601-13-10-010-0374/57</t>
  </si>
  <si>
    <t>1601-13-10-010-0375/57</t>
  </si>
  <si>
    <t>1601-13-10-014-0395/57</t>
  </si>
  <si>
    <t>1601-13-10-014-0396/57</t>
  </si>
  <si>
    <t>1601-13-10-014-0397/57</t>
  </si>
  <si>
    <t>1601-13-10-014-0398/57</t>
  </si>
  <si>
    <t>1601-13-10-014-0399/57</t>
  </si>
  <si>
    <t>1601-13-10-014-0400/57</t>
  </si>
  <si>
    <t>1602-13-10-027-0123/58</t>
  </si>
  <si>
    <t>1602-13-10-007-00147/58</t>
  </si>
  <si>
    <t>1602-13-10-010-0557/58</t>
  </si>
  <si>
    <t>1602-13-10-010-0051/57</t>
  </si>
  <si>
    <t>1602-13-10-010-0422/57</t>
  </si>
  <si>
    <t>1602-13-10-010-0423/57</t>
  </si>
  <si>
    <t>1602-13-10-010-0558/58</t>
  </si>
  <si>
    <t>1602-13-10-010-0559/58</t>
  </si>
  <si>
    <t>1602-13-10-010-0100/57</t>
  </si>
  <si>
    <t>1602-13-10-010-0098/57</t>
  </si>
  <si>
    <t>1602-13-10-010-0099/57</t>
  </si>
  <si>
    <t>1602-13-10-010-0420/57</t>
  </si>
  <si>
    <t>1602-13-10-010-0556/58</t>
  </si>
  <si>
    <t>1603-13-10-010-0113/58</t>
  </si>
  <si>
    <t>1603-13-10-010-0114/58</t>
  </si>
  <si>
    <t>1603-13-10-010-0115/58</t>
  </si>
  <si>
    <t>1603-13-10-010-0116/58</t>
  </si>
  <si>
    <t>1603-16-10-010-0150/57</t>
  </si>
  <si>
    <t>1603-16-10-010-0349/57</t>
  </si>
  <si>
    <t>1603-16-10-010-0350/57</t>
  </si>
  <si>
    <t>1603-16-10-010-0352/57</t>
  </si>
  <si>
    <t>1603-16-10-010-0354/57</t>
  </si>
  <si>
    <t>1603-13-10-014-0374/57</t>
  </si>
  <si>
    <t>1603-13-10-014-0376/57</t>
  </si>
  <si>
    <t>1603-13-10-014-0377/57</t>
  </si>
  <si>
    <t>1603-13-10-014-0378/57</t>
  </si>
  <si>
    <t>1603-13-10-014-0379/57</t>
  </si>
  <si>
    <t>1603-13-10-014-0401/57</t>
  </si>
  <si>
    <t>1603-13-10-014-0402/57</t>
  </si>
  <si>
    <t>1603-13-10-014-0403/57</t>
  </si>
  <si>
    <t>1604-13-10-027-0102/58</t>
  </si>
  <si>
    <t>1604-13-10-027-0103/58</t>
  </si>
  <si>
    <t>1604-13-10-027-0104/58</t>
  </si>
  <si>
    <t>1604-13-10-010-0041/57</t>
  </si>
  <si>
    <t>1604-13-10-010-0061/57</t>
  </si>
  <si>
    <t>1604-13-10-010-0418/57</t>
  </si>
  <si>
    <t>1604-13-10-010-0419/57</t>
  </si>
  <si>
    <t>1605-13-10-014-0103/57</t>
  </si>
  <si>
    <t>1606-13-10-010-0009/58</t>
  </si>
  <si>
    <t>1606-13-10-010-0010/58</t>
  </si>
  <si>
    <t>1606-13-10-010-0011/58</t>
  </si>
  <si>
    <t>1606-13-10-010-0012/58</t>
  </si>
  <si>
    <t>1607-13-10-027-0093/58</t>
  </si>
  <si>
    <t>1607-13-10-027-0094/58</t>
  </si>
  <si>
    <t>1607-13-10-027-0095/58</t>
  </si>
  <si>
    <t>1607-13-10-027-0096/58</t>
  </si>
  <si>
    <t>1607-13-10-027-0097/58</t>
  </si>
  <si>
    <t>1607-13-10-027-0242/58</t>
  </si>
  <si>
    <t>1607-13-10-010-0102/57</t>
  </si>
  <si>
    <t>1607-13-10-010-0074/58</t>
  </si>
  <si>
    <t>1607-13-10-010-0092/58</t>
  </si>
  <si>
    <t>1607-13-10-010-0093/58</t>
  </si>
  <si>
    <t>1607-13-10-010-0094/58</t>
  </si>
  <si>
    <t>1607-13-10-010-0095/58</t>
  </si>
  <si>
    <t>1607-13-10-010-0096/58</t>
  </si>
  <si>
    <t>1607-13-10-010-0097/58</t>
  </si>
  <si>
    <t>1607-13-10-010-0098/58</t>
  </si>
  <si>
    <t>1607-13-10-010-0099/58</t>
  </si>
  <si>
    <t>1607-13-10-010-0100/58</t>
  </si>
  <si>
    <t>1607-13-10-010-0101/58</t>
  </si>
  <si>
    <t>1607-13-10-010-0102/58</t>
  </si>
  <si>
    <t>1607-13-10-010-0103/58</t>
  </si>
  <si>
    <t>1607-13-10-014-0037/57</t>
  </si>
  <si>
    <t>1607-13-10-014-0094/57</t>
  </si>
  <si>
    <t>1608-13-10-027-0105/58</t>
  </si>
  <si>
    <t>1608-13-10-027-0106/58</t>
  </si>
  <si>
    <t>1608-13-10-027-0770/58</t>
  </si>
  <si>
    <t>1608-13-10-007-0717/58</t>
  </si>
  <si>
    <t>1608-13-10-007-0718/58</t>
  </si>
  <si>
    <t>1608-13-10-007-0719/58</t>
  </si>
  <si>
    <t>1608-13-10-007-0720/58</t>
  </si>
  <si>
    <t>1608-13-10-007-0721/58</t>
  </si>
  <si>
    <t>1608-13-10-007-0722/58</t>
  </si>
  <si>
    <t>1608-13-10-007-0723/58</t>
  </si>
  <si>
    <t>1608-13-10-007-0724/58</t>
  </si>
  <si>
    <t>1608-13-10-007-0725/58</t>
  </si>
  <si>
    <t>1608-13-10-007-0726/58</t>
  </si>
  <si>
    <t>1608-13-10-007-0727/58</t>
  </si>
  <si>
    <t>1608-13-10-007-0728/58</t>
  </si>
  <si>
    <t>1608-13-10-010-0010/57</t>
  </si>
  <si>
    <t>0102-13-10-007-0488/57</t>
  </si>
  <si>
    <t>0102-13-10-007-0489/57</t>
  </si>
  <si>
    <t>0102-13-10-007-0490/57</t>
  </si>
  <si>
    <t>0102-13-10-007-0491/57</t>
  </si>
  <si>
    <t>0102-13-10-007-0492/57</t>
  </si>
  <si>
    <t>0102-13-10-007-0493/57</t>
  </si>
  <si>
    <t>0102-13-10-007-0494/57</t>
  </si>
  <si>
    <t>0102-13-10-007-0495/57</t>
  </si>
  <si>
    <t>0102-13-10-007-0496/57</t>
  </si>
  <si>
    <t>0102-13-10-007-0497/57</t>
  </si>
  <si>
    <t>0102-13-10-007-0498/57</t>
  </si>
  <si>
    <t>0102-13-10-007-0499/57</t>
  </si>
  <si>
    <t>0102-13-10-007-0500/57</t>
  </si>
  <si>
    <t>0102-13-10-010-0135/57</t>
  </si>
  <si>
    <t>0102-13-10-010-0136/57</t>
  </si>
  <si>
    <t>0102-13-10-010-0309/57</t>
  </si>
  <si>
    <t>0102-13-10-010-0311/57</t>
  </si>
  <si>
    <t>0102-13-10-014-0304/57</t>
  </si>
  <si>
    <t>0102-13-10-014-0305/57</t>
  </si>
  <si>
    <t>0102-13-10-014-0307/57</t>
  </si>
  <si>
    <t>0102-13-10-014-0308/57</t>
  </si>
  <si>
    <t>0102-13-10-014-0309/57</t>
  </si>
  <si>
    <t>0102-13-10-014-0310/57</t>
  </si>
  <si>
    <t>0102-13-10-014-0311/57</t>
  </si>
  <si>
    <t>0102-13-10-014-0312/57</t>
  </si>
  <si>
    <t>0102-13-10-014-0313/57</t>
  </si>
  <si>
    <t>0109-13-10-007-0300/57</t>
  </si>
  <si>
    <t>0109-13-10-007-0301/57</t>
  </si>
  <si>
    <t>0109-13-10-007-0302/57</t>
  </si>
  <si>
    <t>0109-13-10-007-0303/57</t>
  </si>
  <si>
    <t>0109-13-10-007-0304/57</t>
  </si>
  <si>
    <t>0108-13-10-007-0874/57</t>
  </si>
  <si>
    <t>0108-13-10-007-0875/57</t>
  </si>
  <si>
    <t>0108-13-10-007-0876/57</t>
  </si>
  <si>
    <t>0108-13-10-007-0877/57</t>
  </si>
  <si>
    <t>0108-13-10-007-0878/57</t>
  </si>
  <si>
    <t>0108-13-10-007-0879/57</t>
  </si>
  <si>
    <t>0106-13-10-007-0640/57</t>
  </si>
  <si>
    <t>0106-13-10-007-0641/57</t>
  </si>
  <si>
    <t>0106-13-10-007-0642/57</t>
  </si>
  <si>
    <t>0106-13-10-007-0643/57</t>
  </si>
  <si>
    <t>0106-13-10-007-0644/57</t>
  </si>
  <si>
    <t>0106-13-10-007-0645/57</t>
  </si>
  <si>
    <t>0106-13-10-010-0434/57</t>
  </si>
  <si>
    <t>0106-13-10-010-0435/57</t>
  </si>
  <si>
    <t>0106-13-10-010-0436/57</t>
  </si>
  <si>
    <t>0106-13-10-010-0437/57</t>
  </si>
  <si>
    <t>0106-13-10-014-0491/57</t>
  </si>
  <si>
    <t>0103-13-10-007-0862/57</t>
  </si>
  <si>
    <t>0103-13-10-007-0863/57</t>
  </si>
  <si>
    <t>0103-13-10-007-0864/57</t>
  </si>
  <si>
    <t>0103-13-10-007-0865/57</t>
  </si>
  <si>
    <t>0103-13-10-007-0866/57</t>
  </si>
  <si>
    <t>0103-13-10-007-0867/57</t>
  </si>
  <si>
    <t>0103-13-10-007-0868/57</t>
  </si>
  <si>
    <t>0103-13-10-007-0869/57</t>
  </si>
  <si>
    <t>0103-13-10-007-0870/57</t>
  </si>
  <si>
    <t>0103-13-10-007-0871/57</t>
  </si>
  <si>
    <t>0105-13-10-007-0560/57</t>
  </si>
  <si>
    <t>0105-13-10-007-0561/57</t>
  </si>
  <si>
    <t>0105-13-10-007-0562/57</t>
  </si>
  <si>
    <t>0105-13-10-007-0563/57</t>
  </si>
  <si>
    <t>0105-13-10-007-0564/57</t>
  </si>
  <si>
    <t>0104-13-10-007-1057/57</t>
  </si>
  <si>
    <t>0104-13-10-007-1058/57</t>
  </si>
  <si>
    <t>0104-13-10-007-1059/57</t>
  </si>
  <si>
    <t>0104-13-10-007-1060/57</t>
  </si>
  <si>
    <t>0104-13-10-007-1061/57</t>
  </si>
  <si>
    <t>0104-13-10-007-1062/57</t>
  </si>
  <si>
    <t>0104-13-10-007-1063/57</t>
  </si>
  <si>
    <t>0107-13-10-007-0883/57</t>
  </si>
  <si>
    <t>0107-13-10-007-0884/57</t>
  </si>
  <si>
    <t>0107-13-10-007-0885/57</t>
  </si>
  <si>
    <t>0107-13-10-007-0886/57</t>
  </si>
  <si>
    <t>0107-13-10-007-0887/57</t>
  </si>
  <si>
    <t>0107-13-10-007-0888/57</t>
  </si>
  <si>
    <t>0107-13-10-007-0889/57</t>
  </si>
  <si>
    <t>0107-13-10-007-0890/57</t>
  </si>
  <si>
    <t>0107-13-10-007-0891/57</t>
  </si>
  <si>
    <t>0107-13-10-007-0892/57</t>
  </si>
  <si>
    <t>0107-13-10-007-0893/57</t>
  </si>
  <si>
    <t>0107-13-10-007-0894/57</t>
  </si>
  <si>
    <t>0117-13-10-007-0710/57</t>
  </si>
  <si>
    <t>0117-13-10-007-0711/57</t>
  </si>
  <si>
    <t>0117-13-10-007-0712/57</t>
  </si>
  <si>
    <t>0117-13-10-007-0713/57</t>
  </si>
  <si>
    <t>0117-13-10-007-0714/57</t>
  </si>
  <si>
    <t>0117-13-10-010-0394/57</t>
  </si>
  <si>
    <t>0117-13-10-010-0395/57</t>
  </si>
  <si>
    <t>0117-13-10-010-0396/57</t>
  </si>
  <si>
    <t>0117-13-10-010-0397/57</t>
  </si>
  <si>
    <t>0117-13-10-010-0398/57</t>
  </si>
  <si>
    <t>0117-13-10-010-0399/57</t>
  </si>
  <si>
    <t>0117-13-10-010-0400/57</t>
  </si>
  <si>
    <t>0117-13-10-014-0441/57</t>
  </si>
  <si>
    <t>0117-13-10-014-0442/57</t>
  </si>
  <si>
    <t>0117-13-10-014-0443/57</t>
  </si>
  <si>
    <t>0117-13-10-014-0444/57</t>
  </si>
  <si>
    <t>0117-13-10-014-0445/57</t>
  </si>
  <si>
    <t>0117-13-10-014-0446/57</t>
  </si>
  <si>
    <t>0117-13-10-014-0447/57</t>
  </si>
  <si>
    <t>0117-13-10-014-0448/57</t>
  </si>
  <si>
    <t>0117-13-10-014-0449/57</t>
  </si>
  <si>
    <t>0117-13-10-014-0450/57</t>
  </si>
  <si>
    <t>0113-13-10-007-1034/57</t>
  </si>
  <si>
    <t>0113-13-10-007-1033/57</t>
  </si>
  <si>
    <t>0113-13-10-007-1032/57</t>
  </si>
  <si>
    <t>0113-13-10-007-1031/57</t>
  </si>
  <si>
    <t>0113-13-10-007-1030/57</t>
  </si>
  <si>
    <t>0113-13-10-007-1028/57</t>
  </si>
  <si>
    <t>0113-13-10-007-1027/57</t>
  </si>
  <si>
    <t>0113-13-10-007-1029/57</t>
  </si>
  <si>
    <t>0113-13-10-007-1035/57</t>
  </si>
  <si>
    <t>0114-13-10-007-0503/57</t>
  </si>
  <si>
    <t>0114-13-10-007-0504/57</t>
  </si>
  <si>
    <t>0114-13-10-007-0505/57</t>
  </si>
  <si>
    <t>0114-13-10-007-0506/57</t>
  </si>
  <si>
    <t>0114-13-10-007-0507/57</t>
  </si>
  <si>
    <t>0114-13-10-007-0508/57</t>
  </si>
  <si>
    <t>0114-13-10-007-0509/57</t>
  </si>
  <si>
    <t>0114-13-10-010-2093/57</t>
  </si>
  <si>
    <t>0114-13-10-010-2094/57</t>
  </si>
  <si>
    <t>0114-13-10-010-2095/57</t>
  </si>
  <si>
    <t>0114-13-10-014-0264/57</t>
  </si>
  <si>
    <t>0114-13-10-014-0265/58</t>
  </si>
  <si>
    <t>0114-13-10-014-0266/57</t>
  </si>
  <si>
    <t>0116-13-10-007-0156/57</t>
  </si>
  <si>
    <t>0116-13-10-007-0157/57</t>
  </si>
  <si>
    <t>0116-13-10-007-0158/57</t>
  </si>
  <si>
    <t>0116-13-10-007-0159/57</t>
  </si>
  <si>
    <t>0116-13-10-007-0160/57</t>
  </si>
  <si>
    <t>0116-13-10-007-0161/57</t>
  </si>
  <si>
    <t>0116-13-10-007-0162/57</t>
  </si>
  <si>
    <t>0116-13-10-007-0163/57</t>
  </si>
  <si>
    <t>0116-13-10-007-0164/57</t>
  </si>
  <si>
    <t>0116-13-10-010-0262/57</t>
  </si>
  <si>
    <t>0116-13-10-010-0263/57</t>
  </si>
  <si>
    <t>0116-13-10-010-0264/57</t>
  </si>
  <si>
    <t>0116-13-10-010-0265/57</t>
  </si>
  <si>
    <t>จำหน่ายตามนังสือที่ กษ 0603/39820 ลว 30/11/63</t>
  </si>
  <si>
    <t>0116-13-10-010-0266/57</t>
  </si>
  <si>
    <t>0116-13-10-010-0267/57</t>
  </si>
  <si>
    <t>0116-13-10-010-0541/58</t>
  </si>
  <si>
    <t>0116-13-10-010-0542/58</t>
  </si>
  <si>
    <t>0116-13-10-010-0543/58</t>
  </si>
  <si>
    <t>0116-13-10-010-0544/58</t>
  </si>
  <si>
    <t>0116-13-10-014-0237/57</t>
  </si>
  <si>
    <t>0116-13-10-014-0238/57</t>
  </si>
  <si>
    <t>0116-13-10-014-0239/57</t>
  </si>
  <si>
    <t>0116-13-10-014-0240/57</t>
  </si>
  <si>
    <t>0116-13-10-014-0241/57</t>
  </si>
  <si>
    <t>0116-13-10-014-0242/57</t>
  </si>
  <si>
    <t>0116-13-10-014-0243/57</t>
  </si>
  <si>
    <t>0116-13-10-014-0244/57</t>
  </si>
  <si>
    <t>0116-13-10-014-0245/57</t>
  </si>
  <si>
    <t>0116-13-10-014-0246/57</t>
  </si>
  <si>
    <t>0116-13-10-014-0526/57</t>
  </si>
  <si>
    <t>0115-13-10-027-0072/58 (เดิม 0608-13-10-027-0072/58</t>
  </si>
  <si>
    <t>100000048448 (เดิม 100000047798</t>
  </si>
  <si>
    <t>0115-13-10-007-0332/57</t>
  </si>
  <si>
    <t>0115-13-10-007-0333/57</t>
  </si>
  <si>
    <t>0115-13-10-007-0334/57</t>
  </si>
  <si>
    <t>0115-13-10-007-0335/57</t>
  </si>
  <si>
    <t>0115-13-10-007-0137/58 (เดิม 0608-13-10-007-0137/58</t>
  </si>
  <si>
    <t>100000048447 (เดิม 100000047736)</t>
  </si>
  <si>
    <t>0115-13-10-010-0407/57</t>
  </si>
  <si>
    <t>0115-13-10-010-0408/57</t>
  </si>
  <si>
    <t>0115-13-10-010-0409/57</t>
  </si>
  <si>
    <t>0115-13-10-014-0453/57</t>
  </si>
  <si>
    <t>0115-13-10-014-0454/57</t>
  </si>
  <si>
    <t>0115-13-10-014-0455/57</t>
  </si>
  <si>
    <t>0115-13-10-014-0456/57</t>
  </si>
  <si>
    <t>0115-13-10-014-0457/57</t>
  </si>
  <si>
    <t>0115-13-10-014-0458/57</t>
  </si>
  <si>
    <t>0115-13-10-014-0459/57</t>
  </si>
  <si>
    <t>0115-13-10-014-0460/57</t>
  </si>
  <si>
    <t>0115-13-10-014-0461/57</t>
  </si>
  <si>
    <t>0112-13-10-007-0589/57</t>
  </si>
  <si>
    <t>0112-13-10-007-0590/57</t>
  </si>
  <si>
    <t>0112-13-10-007-0591/57</t>
  </si>
  <si>
    <t>0112-13-10-007-0592/57</t>
  </si>
  <si>
    <t>0112-13-10-007-0593/57</t>
  </si>
  <si>
    <t>0112-13-10-007-0594/57</t>
  </si>
  <si>
    <t>100000076050 เลขเดิม 100000044527</t>
  </si>
  <si>
    <t>0111-13-10-007-0470/57</t>
  </si>
  <si>
    <t>0111-13-10-007-0471/57</t>
  </si>
  <si>
    <t>0111-13-10-007-0472/57</t>
  </si>
  <si>
    <t>0608-13-10-027-0074/58</t>
  </si>
  <si>
    <t>0174-13-10-007-0424/57</t>
  </si>
  <si>
    <t>0174-13-10-007-0425/57</t>
  </si>
  <si>
    <t>0174-13-10-007-0426/57</t>
  </si>
  <si>
    <t>0174-13-10-007-0427/57</t>
  </si>
  <si>
    <t>0174-13-10-007-0428/57</t>
  </si>
  <si>
    <t>0174-13-10-007-0429/57</t>
  </si>
  <si>
    <t>0174-13-10-007-0430/57</t>
  </si>
  <si>
    <t>0174-13-10-007-0431/57</t>
  </si>
  <si>
    <t>0608-13-10-007-0139/58</t>
  </si>
  <si>
    <t>0118-13-10-007-0897/57</t>
  </si>
  <si>
    <t>0118-13-10-007-0898/57</t>
  </si>
  <si>
    <t>0118-13-10-007-0899/57</t>
  </si>
  <si>
    <t>0118-13-10-007-0900/57</t>
  </si>
  <si>
    <t>0118-13-10-007-0901/57</t>
  </si>
  <si>
    <t>0118-13-10-007-0902/57</t>
  </si>
  <si>
    <t>0118-13-10-007-0903/57</t>
  </si>
  <si>
    <t>0118-13-10-007-0904/57</t>
  </si>
  <si>
    <t>0118-13-10-007-0905/57</t>
  </si>
  <si>
    <t>0118-13-10-007-0906/57</t>
  </si>
  <si>
    <t>0118-13-10-007-0907/57</t>
  </si>
  <si>
    <t>0118-13-10-007-0908/57</t>
  </si>
  <si>
    <t>0118-13-10-007-0909/57</t>
  </si>
  <si>
    <t>0118-13-10-007-0910/57</t>
  </si>
  <si>
    <t>0118-13-10-007-0911/57</t>
  </si>
  <si>
    <t>0118-13-10-007-0912/57</t>
  </si>
  <si>
    <t>0118-13-10-007-0913/57</t>
  </si>
  <si>
    <t>0118-13-10-007-0914/57</t>
  </si>
  <si>
    <t>0118-13-10-007-0915/57</t>
  </si>
  <si>
    <t>0118-13-10-007-0916/57</t>
  </si>
  <si>
    <t>0118-13-10-007-0917/57</t>
  </si>
  <si>
    <t>0118-13-10-007-0918/57</t>
  </si>
  <si>
    <t>0118-13-10-007-0919/57</t>
  </si>
  <si>
    <t>0118-13-10-007-0920/57</t>
  </si>
  <si>
    <t>0118-13-10-007-0921/57</t>
  </si>
  <si>
    <t>0118-13-10-007-0922/57</t>
  </si>
  <si>
    <t>0118-13-10-007-0923/57</t>
  </si>
  <si>
    <t>0118-13-10-007-0924/57</t>
  </si>
  <si>
    <t>0118-13-10-007-0925/57</t>
  </si>
  <si>
    <t>0118-13-10-007-0926/57</t>
  </si>
  <si>
    <t>0118-13-10-007-0927/57</t>
  </si>
  <si>
    <t>0120-13-10-007-0101/57</t>
  </si>
  <si>
    <t>0120-13-10-007-0102/57</t>
  </si>
  <si>
    <t>0120-13-10-007-0103/57</t>
  </si>
  <si>
    <t>0120-13-10-007-0104/57</t>
  </si>
  <si>
    <t>0120-13-10-007-0105/57</t>
  </si>
  <si>
    <t>0120-13-10-007-0106/57</t>
  </si>
  <si>
    <t>0120-13-10-007-0107/57</t>
  </si>
  <si>
    <t>0120-13-10-007-0108/57</t>
  </si>
  <si>
    <t>0120-13-10-007-0109/57</t>
  </si>
  <si>
    <t>0120-13-10-007-0110/57</t>
  </si>
  <si>
    <t>0120-13-10-007-0111/57</t>
  </si>
  <si>
    <t>0120-13-10-007-0112/57</t>
  </si>
  <si>
    <t>0120-13-10-007-0113/57</t>
  </si>
  <si>
    <t>0120-13-10-007-0114/57</t>
  </si>
  <si>
    <t>0120-13-10-007-0115/57</t>
  </si>
  <si>
    <t>0120-13-10-007-0116/57</t>
  </si>
  <si>
    <t>0120-13-10-007-0117/57</t>
  </si>
  <si>
    <t>0120-13-10-007-0118/57</t>
  </si>
  <si>
    <t>0120-13-10-007-0119/57</t>
  </si>
  <si>
    <t>0120-13-10-007-0120/57</t>
  </si>
  <si>
    <t>0120-13-10-007-0121/57</t>
  </si>
  <si>
    <t>0120-13-10-007-0122/57</t>
  </si>
  <si>
    <t>0120-13-10-010-0366/57</t>
  </si>
  <si>
    <t>0120-13-10-010-0367/57</t>
  </si>
  <si>
    <t>0122-13-10-007-0264/57</t>
  </si>
  <si>
    <t>0122-13-10-007-0265/57</t>
  </si>
  <si>
    <t>0122-13-10-007-0266/57</t>
  </si>
  <si>
    <t>0122-13-10-007-0267/57</t>
  </si>
  <si>
    <t>0122-13-10-007-0268/57</t>
  </si>
  <si>
    <t>0122-13-10-007-0269/57</t>
  </si>
  <si>
    <t>0122-13-10-007-0270/57</t>
  </si>
  <si>
    <t>0122-13-10-007-0271/57</t>
  </si>
  <si>
    <t>0122-13-10-007-0272/57</t>
  </si>
  <si>
    <t>0122-13-10-007-0273/57</t>
  </si>
  <si>
    <t>0122-13-10-007-0274/57</t>
  </si>
  <si>
    <t>0122-13-10-007-0275/57</t>
  </si>
  <si>
    <t>0122-13-10-007-0276/57</t>
  </si>
  <si>
    <t>0122-13-10-007-0277/57</t>
  </si>
  <si>
    <t>0122-13-10-007-0278/57</t>
  </si>
  <si>
    <t>0122-13-10-007-0279/57</t>
  </si>
  <si>
    <t>0122-13-10-007-0280/57</t>
  </si>
  <si>
    <t>0122-13-10-007-0281/57</t>
  </si>
  <si>
    <t>0122-13-10-007-0282/57</t>
  </si>
  <si>
    <t>0122-13-10-007-0283/57</t>
  </si>
  <si>
    <t>0122-13-10-007-0284/57</t>
  </si>
  <si>
    <t>0122-13-10-010-0180/57</t>
  </si>
  <si>
    <t>0122-13-10-010-0181/57</t>
  </si>
  <si>
    <t>0122-13-10-010-0182/57</t>
  </si>
  <si>
    <t>0122-13-10-010-0183/57</t>
  </si>
  <si>
    <t>0122-13-10-010-0184/57</t>
  </si>
  <si>
    <t>0122-13-10-010-0185/57</t>
  </si>
  <si>
    <t>0122-13-10-010-0186/57</t>
  </si>
  <si>
    <t>0122-13-10-010-0187/57</t>
  </si>
  <si>
    <t>0122-13-10-010-0188/57</t>
  </si>
  <si>
    <t>0122-13-10-010-0189/57</t>
  </si>
  <si>
    <t>0122-13-10-014-0113/57</t>
  </si>
  <si>
    <t>0122-13-10-014-0114/57</t>
  </si>
  <si>
    <t>0122-13-10-014-0115/57</t>
  </si>
  <si>
    <t>0122-13-10-014-0116/57</t>
  </si>
  <si>
    <t>0122-13-10-014-0117/57</t>
  </si>
  <si>
    <t>0122-13-10-014-0118/57</t>
  </si>
  <si>
    <t>0122-13-10-014-0119/57</t>
  </si>
  <si>
    <t>0122-13-10-014-0120/57</t>
  </si>
  <si>
    <t>0122-13-10-014-0121/57</t>
  </si>
  <si>
    <t>0122-13-10-014-0122/57</t>
  </si>
  <si>
    <t>0608-13-10-027-0076/58</t>
  </si>
  <si>
    <t>0121-13-10-007-0751/57</t>
  </si>
  <si>
    <t>0121-13-10-007-0752/57</t>
  </si>
  <si>
    <t>0121-13-10-007-0753/57</t>
  </si>
  <si>
    <t>0121-13-10-007-0754/57</t>
  </si>
  <si>
    <t>0121-13-10-007-0755/57</t>
  </si>
  <si>
    <t>0121-13-10-007-0756/57</t>
  </si>
  <si>
    <t>0121-13-10-007-0757/57</t>
  </si>
  <si>
    <t>0121-13-10-007-0758/57</t>
  </si>
  <si>
    <t>0121-13-10-007-0759/57</t>
  </si>
  <si>
    <t>0121-13-10-007-0760/57</t>
  </si>
  <si>
    <t>0121-13-10-007-0761/57</t>
  </si>
  <si>
    <t>0121-13-10-007-0762/57</t>
  </si>
  <si>
    <t>0121-13-10-007-0763/57</t>
  </si>
  <si>
    <t>0121-13-10-007-0764/57</t>
  </si>
  <si>
    <t>0121-13-10-007-0765/57</t>
  </si>
  <si>
    <t>0121-13-10-007-0766/57</t>
  </si>
  <si>
    <t>0123-13-10-007-0813/57</t>
  </si>
  <si>
    <t>0123-13-10-007-0814/57</t>
  </si>
  <si>
    <t>0123-13-10-007-0815/57</t>
  </si>
  <si>
    <t>0123-13-10-007-0816/57</t>
  </si>
  <si>
    <t>0123-13-10-007-0817/57</t>
  </si>
  <si>
    <t>0123-13-10-007-0818/57</t>
  </si>
  <si>
    <t>0123-13-10-007-0819/57</t>
  </si>
  <si>
    <t>0123-13-10-007-0820/57</t>
  </si>
  <si>
    <t>0123-13-10-007-0821/57</t>
  </si>
  <si>
    <t>0123-13-10-007-0822/57</t>
  </si>
  <si>
    <t>0123-13-10-007-0823/57</t>
  </si>
  <si>
    <t>0123-13-10-007-0824/57</t>
  </si>
  <si>
    <t>0123-13-10-007-0825/57</t>
  </si>
  <si>
    <t>0123-13-10-007-0826/57</t>
  </si>
  <si>
    <t>0123-13-10-007-0827/57</t>
  </si>
  <si>
    <t>0123-13-10-007-0828/57</t>
  </si>
  <si>
    <t>0123-13-10-007-0829/57</t>
  </si>
  <si>
    <t>0123-13-10-007-0830/57</t>
  </si>
  <si>
    <t>0123-13-10-007-0831/57</t>
  </si>
  <si>
    <t>0123-13-10-007-0832/57</t>
  </si>
  <si>
    <t>0123-13-10-007-0833/57</t>
  </si>
  <si>
    <t>0123-13-10-007-0834/57</t>
  </si>
  <si>
    <t>0123-13-10-007-0835/57</t>
  </si>
  <si>
    <t>0123-13-10-007-0836/57</t>
  </si>
  <si>
    <t>0608-13-10-007-0143/58</t>
  </si>
  <si>
    <t>0124-13-10-007-0146/57</t>
  </si>
  <si>
    <t>0124-13-10-007-0147/57</t>
  </si>
  <si>
    <t>0124-13-10-007-0148/57</t>
  </si>
  <si>
    <t>0124-13-10-007-0149/57</t>
  </si>
  <si>
    <t>0124-13-10-007-0150/57</t>
  </si>
  <si>
    <t>0124-13-10-007-0151/57</t>
  </si>
  <si>
    <t>0124-13-10-007-0152/57</t>
  </si>
  <si>
    <t>0124-13-10-007-0153/57</t>
  </si>
  <si>
    <t>0124-13-10-010-0413/57</t>
  </si>
  <si>
    <t>0124-13-10-010-0414/57</t>
  </si>
  <si>
    <t>0124-13-10-010-0415/57</t>
  </si>
  <si>
    <t>0124-13-10-010-0416/57</t>
  </si>
  <si>
    <t>0124-13-10-014-0469/57</t>
  </si>
  <si>
    <t>0124-13-10-014-0470/57</t>
  </si>
  <si>
    <t>0124-13-10-014-0471/57</t>
  </si>
  <si>
    <t>0124-13-10-014-0472/57</t>
  </si>
  <si>
    <t>0119-13-10-007-0521/57</t>
  </si>
  <si>
    <t>0119-13-10-007-0522/57</t>
  </si>
  <si>
    <t>0119-13-10-007-0523/57</t>
  </si>
  <si>
    <t>0119-13-10-007-0524/57</t>
  </si>
  <si>
    <t>0119-13-10-007-0525/57</t>
  </si>
  <si>
    <t>0119-13-10-007-0526/57</t>
  </si>
  <si>
    <t>0119-13-10-007-0527/57</t>
  </si>
  <si>
    <t>0119-13-10-007-0528/57</t>
  </si>
  <si>
    <t>0119-13-10-007-0529/57</t>
  </si>
  <si>
    <t>0119-13-10-007-0530/57</t>
  </si>
  <si>
    <t>0119-13-10-007-0531/57</t>
  </si>
  <si>
    <t>0119-13-10-007-0532/57</t>
  </si>
  <si>
    <t>0119-13-10-007-0533/57</t>
  </si>
  <si>
    <t>0119-13-10-007-0534/57</t>
  </si>
  <si>
    <t>0119-13-10-007-0535/57</t>
  </si>
  <si>
    <t>0119-13-10-010-0330/57</t>
  </si>
  <si>
    <t>0119-13-10-010-0331/57</t>
  </si>
  <si>
    <t>0119-13-10-010-0332/57</t>
  </si>
  <si>
    <t>0119-13-10-010-0333/57</t>
  </si>
  <si>
    <t>0119-13-10-010-0334/57</t>
  </si>
  <si>
    <t>0119-13-10-010-0335/57</t>
  </si>
  <si>
    <t>0119-13-10-010-0336/57</t>
  </si>
  <si>
    <t>0119-13-10-010-0337/57</t>
  </si>
  <si>
    <t>0119-13-10-014-0345/57</t>
  </si>
  <si>
    <t>0119-13-10-014-0346/57</t>
  </si>
  <si>
    <t>0119-13-10-014-0347/57</t>
  </si>
  <si>
    <t>0119-13-10-014-0348/57</t>
  </si>
  <si>
    <t>0119-13-10-014-0349/57</t>
  </si>
  <si>
    <t>0119-13-10-014-0350/57</t>
  </si>
  <si>
    <t>0119-13-10-014-0351/57</t>
  </si>
  <si>
    <t>0119-13-10-014-0352/57</t>
  </si>
  <si>
    <t>0119-13-10-014-0353/57</t>
  </si>
  <si>
    <t>0119-13-10-014-0354/57</t>
  </si>
  <si>
    <t>0119-13-10-014-0355/57</t>
  </si>
  <si>
    <t>0119-13-10-014-0356/57</t>
  </si>
  <si>
    <t>0119-13-10-014-0357/57</t>
  </si>
  <si>
    <t>0119-13-10-014-0358/57</t>
  </si>
  <si>
    <t>0119-13-10-014-0359/57</t>
  </si>
  <si>
    <t>0119-13-10-014-0360/57</t>
  </si>
  <si>
    <t>0176-13-10-007-0581/57</t>
  </si>
  <si>
    <t>0176-13-10-007-0582/57</t>
  </si>
  <si>
    <t>0176-13-10-007-0583/57</t>
  </si>
  <si>
    <t>0176-13-10-007-0584/57</t>
  </si>
  <si>
    <t>0176-13-10-007-0585/57</t>
  </si>
  <si>
    <t>0176-13-10-007-0586/57</t>
  </si>
  <si>
    <t>0125-13-10-007-0931/57</t>
  </si>
  <si>
    <t>0125-13-10-007-0932/57</t>
  </si>
  <si>
    <t>0125-13-10-007-0933/57</t>
  </si>
  <si>
    <t>0125-13-10-007-0934/57</t>
  </si>
  <si>
    <t>0125-13-10-007-0935/57</t>
  </si>
  <si>
    <t>0125-13-10-007-0936/57</t>
  </si>
  <si>
    <t>0125-13-10-007-0937/57</t>
  </si>
  <si>
    <t>0125-13-10-007-0938/57</t>
  </si>
  <si>
    <t>0125-13-10-007-0939/57</t>
  </si>
  <si>
    <t>0125-13-10-007-0940/57</t>
  </si>
  <si>
    <t>0125-13-10-007-0941/57</t>
  </si>
  <si>
    <t>0125-13-10-007-0942/57</t>
  </si>
  <si>
    <t>0125-13-10-007-0943/57</t>
  </si>
  <si>
    <t>0125-13-10-007-0944/57</t>
  </si>
  <si>
    <t>0125-13-10-007-0945/57</t>
  </si>
  <si>
    <t>0125-13-10-007-0946/57</t>
  </si>
  <si>
    <t>0125-13-10-007-0947/57</t>
  </si>
  <si>
    <t>0125-13-10-007-0948/57</t>
  </si>
  <si>
    <t>0125-13-10-007-0949/57</t>
  </si>
  <si>
    <t>0125-13-10-010-0206/57</t>
  </si>
  <si>
    <t>0125-13-10-010-0207/57</t>
  </si>
  <si>
    <t>0125-13-10-010-0208/57</t>
  </si>
  <si>
    <t>0125-13-10-010-0209/57</t>
  </si>
  <si>
    <t>0125-13-10-010-0210/57</t>
  </si>
  <si>
    <t>0125-13-10-010-0211/57</t>
  </si>
  <si>
    <t>0125-13-10-010-0212/57</t>
  </si>
  <si>
    <t>0125-13-10-010-0213/57</t>
  </si>
  <si>
    <t>0125-13-10-010-0214/57</t>
  </si>
  <si>
    <t>0125-13-10-010-0215/57</t>
  </si>
  <si>
    <t>0125-13-10-010-0216/57</t>
  </si>
  <si>
    <t>0125-13-10-010-0217/57</t>
  </si>
  <si>
    <t>0125-13-10-010-0218/57</t>
  </si>
  <si>
    <t>0125-13-10-010-0219/57</t>
  </si>
  <si>
    <t>0125-13-10-010-0220/57</t>
  </si>
  <si>
    <t>0125-13-10-007-0256/52</t>
  </si>
  <si>
    <t>0125-13-10-007-0257/52</t>
  </si>
  <si>
    <t>0125-13-10-007-0258/52</t>
  </si>
  <si>
    <t>0125-13-10-007-0259/52</t>
  </si>
  <si>
    <t>0125-13-10-007-0260/52</t>
  </si>
  <si>
    <t>0132-13-10-007-0603/57</t>
  </si>
  <si>
    <t>0132-13-10-007-0604/57</t>
  </si>
  <si>
    <t>0132-13-10-007-0605/57</t>
  </si>
  <si>
    <t>0132-13-10-007-0606/57</t>
  </si>
  <si>
    <t>0132-13-10-007-0607/57</t>
  </si>
  <si>
    <t>0132-13-10-007-0608/57</t>
  </si>
  <si>
    <t>0132-13-10-007-0609/57</t>
  </si>
  <si>
    <t>0132-13-10-007-0610/57</t>
  </si>
  <si>
    <t>0132-13-10-007-0611/57</t>
  </si>
  <si>
    <t>0132-13-10-007-0612/57</t>
  </si>
  <si>
    <t>0132-13-10-007-0613/57</t>
  </si>
  <si>
    <t>0132-13-10-007-0614/57</t>
  </si>
  <si>
    <t>0132-13-10-007-0615/57</t>
  </si>
  <si>
    <t>0132-13-10-007-0616/57</t>
  </si>
  <si>
    <t>0132-13-10-007-0617/57</t>
  </si>
  <si>
    <t>0132-13-10-007-0618/57</t>
  </si>
  <si>
    <t>0132-13-10-007-0619/57</t>
  </si>
  <si>
    <t>0132-13-10-007-0620/57</t>
  </si>
  <si>
    <t>0132-13-10-007-0621/57</t>
  </si>
  <si>
    <t>0132-13-10-007-0622/57</t>
  </si>
  <si>
    <t>0132-13-10-007-0623/57</t>
  </si>
  <si>
    <t>0132-13-10-007-0624/57</t>
  </si>
  <si>
    <t>0132-13-10-007-0625/57</t>
  </si>
  <si>
    <t>0132-13-10-007-0626/57</t>
  </si>
  <si>
    <t>0132-13-10-007-0627/57</t>
  </si>
  <si>
    <t>0132-13-10-010-0052/57</t>
  </si>
  <si>
    <t>0132-13-10-010-0053/57</t>
  </si>
  <si>
    <t>0132-13-10-010-0165/57</t>
  </si>
  <si>
    <t>0132-13-10-010-0378/57</t>
  </si>
  <si>
    <t>0132-13-10-010-0379/57</t>
  </si>
  <si>
    <t>0132-13-10-010-0380/57</t>
  </si>
  <si>
    <t>0132-13-10-010-0381/57</t>
  </si>
  <si>
    <t>0132-13-10-010-0382/57</t>
  </si>
  <si>
    <t>0132-13-10-013-0008/57</t>
  </si>
  <si>
    <t>0126-13-10-007-0536/57</t>
  </si>
  <si>
    <t>0126-13-10-007-0537/57</t>
  </si>
  <si>
    <t>0126-13-10-007-0540/57</t>
  </si>
  <si>
    <t>0126-13-10-007-0541/57</t>
  </si>
  <si>
    <t>0126-13-10-007-0542/57</t>
  </si>
  <si>
    <t>0126-13-10-007-0543/57</t>
  </si>
  <si>
    <t>0126-13-10-007-0544/57</t>
  </si>
  <si>
    <t>0126-13-10-007-0545/57</t>
  </si>
  <si>
    <t>0126-13-10-007-0546/57</t>
  </si>
  <si>
    <t>0126-13-10-007-0547/57</t>
  </si>
  <si>
    <t>0126-13-10-007-0548/57</t>
  </si>
  <si>
    <t>0126-13-10-007-0549/57</t>
  </si>
  <si>
    <t>0126-13-10-007-0550/57</t>
  </si>
  <si>
    <t>0126-13-10-007-0551/57</t>
  </si>
  <si>
    <t>0126-13-10-007-0552/57</t>
  </si>
  <si>
    <t>0126-13-10-007-0553/57</t>
  </si>
  <si>
    <t>0126-13-10-007-0554/57</t>
  </si>
  <si>
    <t>0126-13-10-007-0555/57</t>
  </si>
  <si>
    <t>0126-13-10-007-0556/57</t>
  </si>
  <si>
    <t>0128-13-10-007-0435/57</t>
  </si>
  <si>
    <t>0128-13-10-007-0436/57</t>
  </si>
  <si>
    <t>0128-13-10-007-0437/57</t>
  </si>
  <si>
    <t>0128-13-10-007-0438/57</t>
  </si>
  <si>
    <t>0128-13-10-007-0439/57</t>
  </si>
  <si>
    <t>0128-13-10-007-0440/57</t>
  </si>
  <si>
    <t>0128-13-10-007-0441/57</t>
  </si>
  <si>
    <t>0128-13-10-007-0442/57</t>
  </si>
  <si>
    <t>0128-13-10-007-0443/57</t>
  </si>
  <si>
    <t>0128-13-10-007-0444/57</t>
  </si>
  <si>
    <t>0128-13-10-007-0445/57</t>
  </si>
  <si>
    <t>0128-13-10-007-0446/57</t>
  </si>
  <si>
    <t>0128-13-10-007-0447/57</t>
  </si>
  <si>
    <t>0724-13-10-010-0355/57</t>
  </si>
  <si>
    <t>0724-13-10-010-0357/57</t>
  </si>
  <si>
    <t>0724-13-10-010-0358/57</t>
  </si>
  <si>
    <t>0724-13-10-010-0360/57</t>
  </si>
  <si>
    <t>0724-13-10-010-0361/57</t>
  </si>
  <si>
    <t>0724-13-10-010-0362/57</t>
  </si>
  <si>
    <t>0724-13-10-010-0363/57</t>
  </si>
  <si>
    <t>0724-13-10-014-0380/57</t>
  </si>
  <si>
    <t>0724-13-10-014-0381/57</t>
  </si>
  <si>
    <t>0724-13-10-014-0383/57</t>
  </si>
  <si>
    <t>0724-13-10-014-0385/57</t>
  </si>
  <si>
    <t>0724-13-10-014-0386/57</t>
  </si>
  <si>
    <t>0724-13-10-014-0387/57</t>
  </si>
  <si>
    <t>0724-13-10-014-0388/57</t>
  </si>
  <si>
    <t>0724-13-10-014-0389/57</t>
  </si>
  <si>
    <t>0127-13-10-007-0217/57</t>
  </si>
  <si>
    <t>0127-13-10-007-0218/57</t>
  </si>
  <si>
    <t>0127-13-10-007-0219/57</t>
  </si>
  <si>
    <t>0127-13-10-007-0220/57</t>
  </si>
  <si>
    <t>0127-13-10-007-0221/57</t>
  </si>
  <si>
    <t>0127-13-10-007-0222/57</t>
  </si>
  <si>
    <t>0127-13-10-007-0223/57</t>
  </si>
  <si>
    <t>0127-13-10-007-0224/57</t>
  </si>
  <si>
    <t>0608-13-10-007-0142/58</t>
  </si>
  <si>
    <t>0127-13-10-014-0205/57</t>
  </si>
  <si>
    <t>0127-13-10-014-0206/57</t>
  </si>
  <si>
    <t>0127-13-10-014-0207/57</t>
  </si>
  <si>
    <t>0127-13-10-014-0208/57</t>
  </si>
  <si>
    <t>0127-13-10-014-0209/57</t>
  </si>
  <si>
    <t>0127-13-10-014-0210/57</t>
  </si>
  <si>
    <t>0127-13-10-014-0211/57</t>
  </si>
  <si>
    <t>0127-13-10-014-0212/57</t>
  </si>
  <si>
    <t>0127-13-10-014-0213/57</t>
  </si>
  <si>
    <t>0127-13-10-014-0214/57</t>
  </si>
  <si>
    <t>0127-13-10-014-0215/57</t>
  </si>
  <si>
    <t>0127-13-10-014-0216/57</t>
  </si>
  <si>
    <t>0127-13-10-014-0217/57</t>
  </si>
  <si>
    <t>0127-13-10-014-0218/57</t>
  </si>
  <si>
    <t>0127-13-10-014-0219/57</t>
  </si>
  <si>
    <t>0127-13-10-014-0220/57</t>
  </si>
  <si>
    <t>0127-13-10-014-0221/57</t>
  </si>
  <si>
    <t>0177-13-10-007-0387/57</t>
  </si>
  <si>
    <t>0177-13-10-007-0388/57</t>
  </si>
  <si>
    <t>0177-13-10-007-0389/57</t>
  </si>
  <si>
    <t>0177-13-10-007-0390/57</t>
  </si>
  <si>
    <t>0177-13-10-007-0391/57</t>
  </si>
  <si>
    <t>0177-13-10-007-0392/57</t>
  </si>
  <si>
    <t>0177-13-10-007-0393/57</t>
  </si>
  <si>
    <t>0133-13-10-007-1066/57</t>
  </si>
  <si>
    <t>0133-13-10-007-1067/57</t>
  </si>
  <si>
    <t>0133-13-10-007-1068/57</t>
  </si>
  <si>
    <t>0133-13-10-007-1069/57</t>
  </si>
  <si>
    <t>0133-13-10-007-1070/57</t>
  </si>
  <si>
    <t>0133-13-10-007-1071/57</t>
  </si>
  <si>
    <t>0133-13-10-007-1072/57</t>
  </si>
  <si>
    <t>0133-13-10-007-1073/57</t>
  </si>
  <si>
    <t>0133-13-10-007-1074/57</t>
  </si>
  <si>
    <t>0133-13-10-007-1075/57</t>
  </si>
  <si>
    <t>0133-13-10-007-1076/57</t>
  </si>
  <si>
    <t>0133-13-10-007-1077/57</t>
  </si>
  <si>
    <t>0134-13-10-007-0952/52</t>
  </si>
  <si>
    <t>0134-13-10-007-0953/52</t>
  </si>
  <si>
    <t>0134-13-10-007-0954/52</t>
  </si>
  <si>
    <t>0134-13-10-007-0955/52</t>
  </si>
  <si>
    <t>0134-13-10-007-0956/52</t>
  </si>
  <si>
    <t>0134-13-10-007-0957/52</t>
  </si>
  <si>
    <t>0134-13-10-007-0958/52</t>
  </si>
  <si>
    <t>0134-13-10-007-0959/52</t>
  </si>
  <si>
    <t>0134-13-10-007-0960/52</t>
  </si>
  <si>
    <t>0134-13-10-007-0961/52</t>
  </si>
  <si>
    <t>0134-13-10-007-0962/52</t>
  </si>
  <si>
    <t>0134-13-10-007-0963/52</t>
  </si>
  <si>
    <t>0134-13-10-007-0964/52</t>
  </si>
  <si>
    <t>0134-13-10-007-0965/52</t>
  </si>
  <si>
    <t>0134-13-10-007-0966/52</t>
  </si>
  <si>
    <t>0134-13-10-007-0967/52</t>
  </si>
  <si>
    <t>0134-13-10-007-0968/52</t>
  </si>
  <si>
    <t>0134-13-10-010-0151/49</t>
  </si>
  <si>
    <t>0134-13-10-010-0152/49</t>
  </si>
  <si>
    <t>0134-13-10-010-0153/49</t>
  </si>
  <si>
    <t>0134-13-10-010-0154/49</t>
  </si>
  <si>
    <t>0134-13-10-010-0155/49</t>
  </si>
  <si>
    <t>0134-13-10-010-0156/49</t>
  </si>
  <si>
    <t>0134-13-10-010-0157/49</t>
  </si>
  <si>
    <t>0134-13-10-010-0159/49</t>
  </si>
  <si>
    <t>0134-13-10-010-0160/49</t>
  </si>
  <si>
    <t>0134-13-10-010-0161/49</t>
  </si>
  <si>
    <t>0134-13-10-010-0162/49</t>
  </si>
  <si>
    <t>0134-13-10-010-0163/49</t>
  </si>
  <si>
    <t>0134-13-10-010-0164/49</t>
  </si>
  <si>
    <t>0134-13-10-010-0165/49</t>
  </si>
  <si>
    <t>0134-13-10-010-0167/49</t>
  </si>
  <si>
    <t>0134-13-10-010-0168/49</t>
  </si>
  <si>
    <t>0134-13-10-010-0401/57</t>
  </si>
  <si>
    <t>0134-13-10-010-0402/57</t>
  </si>
  <si>
    <t>0134-13-10-010-0403/57</t>
  </si>
  <si>
    <t>0134-13-10-010-0404/57</t>
  </si>
  <si>
    <t>0134-13-10-010-0405/57</t>
  </si>
  <si>
    <t>0608-13-10-027-0070/58</t>
  </si>
  <si>
    <t>0130-13-10-007-0568/57</t>
  </si>
  <si>
    <t>0130-13-10-007-0569/57</t>
  </si>
  <si>
    <t>0130-13-10-007-0570/57</t>
  </si>
  <si>
    <t>0130-13-10-007-0571/57</t>
  </si>
  <si>
    <t>0130-13-10-007-0572/57</t>
  </si>
  <si>
    <t>0130-13-10-007-0573/57</t>
  </si>
  <si>
    <t>0130-13-10-007-0574/57</t>
  </si>
  <si>
    <t>0130-13-10-007-0575/57</t>
  </si>
  <si>
    <t>0130-13-10-007-0576/57</t>
  </si>
  <si>
    <t>0130-13-10-007-0577/57</t>
  </si>
  <si>
    <t>0130-13-10-007-0578/57</t>
  </si>
  <si>
    <t>0608-13-10-027-0075/58</t>
  </si>
  <si>
    <t>0131-13-10-007-0015/58</t>
  </si>
  <si>
    <t>0131-13-10-007-0016/58</t>
  </si>
  <si>
    <t>0131-13-10-007-0017/58</t>
  </si>
  <si>
    <t>0131-13-10-007-0018/58</t>
  </si>
  <si>
    <t>0131-13-10-007-0019/58</t>
  </si>
  <si>
    <t>0131-13-10-007-0020/58</t>
  </si>
  <si>
    <t>0608-13-10-007-0140/58</t>
  </si>
  <si>
    <t>0129-13-10-007-1080/57</t>
  </si>
  <si>
    <t>0129-13-10-007-1081/57</t>
  </si>
  <si>
    <t>0129-13-10-007-1082/57</t>
  </si>
  <si>
    <t>0129-13-10-007-1083/57</t>
  </si>
  <si>
    <t>0129-13-10-007-1084/57</t>
  </si>
  <si>
    <t>0129-13-10-007-1085/57</t>
  </si>
  <si>
    <t>0129-13-10-007-1086/57</t>
  </si>
  <si>
    <t>0129-13-10-007-1087/57</t>
  </si>
  <si>
    <t>0129-13-10-007-1088/57</t>
  </si>
  <si>
    <t>0129-13-10-007-1089/57</t>
  </si>
  <si>
    <t>0129-13-10-007-1090/57</t>
  </si>
  <si>
    <t>0129-13-10-007-1091/57</t>
  </si>
  <si>
    <t>0129-13-10-007-1092/57</t>
  </si>
  <si>
    <t>0129-13-10-007-1093/57</t>
  </si>
  <si>
    <t>0129-13-10-007-1094/57</t>
  </si>
  <si>
    <t>0129-13-10-007-1095/57</t>
  </si>
  <si>
    <t>0129-13-10-007-1096/57</t>
  </si>
  <si>
    <t>0135-13-10-007-0182/57</t>
  </si>
  <si>
    <t>100000045336</t>
  </si>
  <si>
    <t>0135-13-10-007-0183/57</t>
  </si>
  <si>
    <t>100000045337</t>
  </si>
  <si>
    <t>0135-13-10-007-0184/57</t>
  </si>
  <si>
    <t>100000045338</t>
  </si>
  <si>
    <t>0135-13-10-007-0185/57</t>
  </si>
  <si>
    <t>100000045339</t>
  </si>
  <si>
    <t>0135-13-10-007-0186/57</t>
  </si>
  <si>
    <t>100000045340</t>
  </si>
  <si>
    <t>0135-13-10-007-0187/57</t>
  </si>
  <si>
    <t>100000045341</t>
  </si>
  <si>
    <t>0135-13-10-007-0188/57</t>
  </si>
  <si>
    <t>100000045342</t>
  </si>
  <si>
    <t>0135-13-10-007-0189/57</t>
  </si>
  <si>
    <t>100000045343</t>
  </si>
  <si>
    <t>0135-13-10-007-0190/57</t>
  </si>
  <si>
    <t>100000045344</t>
  </si>
  <si>
    <t>0135-13-10-007-0191/57</t>
  </si>
  <si>
    <t>100000045345</t>
  </si>
  <si>
    <t>0135-13-10-007-0192/57</t>
  </si>
  <si>
    <t>100000045346</t>
  </si>
  <si>
    <t>0135-13-10-007-0193/57</t>
  </si>
  <si>
    <t>100000045347</t>
  </si>
  <si>
    <t>0135-13-10-007-0194/57</t>
  </si>
  <si>
    <t>100000045348</t>
  </si>
  <si>
    <t>0135-13-10-007-0195/57</t>
  </si>
  <si>
    <t>100000045349</t>
  </si>
  <si>
    <t>0135-13-10-007-0196/57</t>
  </si>
  <si>
    <t>100000045350</t>
  </si>
  <si>
    <t>0135-13-10-007-0197/57</t>
  </si>
  <si>
    <t>100000045351</t>
  </si>
  <si>
    <t>0135-13-10-007-0198/57</t>
  </si>
  <si>
    <t>100000045352</t>
  </si>
  <si>
    <t>0135-13-10-007-0199/57</t>
  </si>
  <si>
    <t>100000045353</t>
  </si>
  <si>
    <t>0135-13-10-007-0200/57</t>
  </si>
  <si>
    <t>100000045354</t>
  </si>
  <si>
    <t>0135-13-10-007-0201/57</t>
  </si>
  <si>
    <t>100000045355</t>
  </si>
  <si>
    <t>0135-13-10-007-0202/57</t>
  </si>
  <si>
    <t>100000045356</t>
  </si>
  <si>
    <t>0135-13-10-007-0203/57</t>
  </si>
  <si>
    <t>100000045357</t>
  </si>
  <si>
    <t>0135-13-10-007-0204/57</t>
  </si>
  <si>
    <t>100000045358</t>
  </si>
  <si>
    <t>0135-13-10-007-0205/57</t>
  </si>
  <si>
    <t>100000045359</t>
  </si>
  <si>
    <t>0141-13-10-007-1008/57</t>
  </si>
  <si>
    <t>0141-13-10-007-1009/57</t>
  </si>
  <si>
    <t>0141-13-10-007-1010/57</t>
  </si>
  <si>
    <t>0141-13-10-007-1011/57</t>
  </si>
  <si>
    <t>0141-13-10-007-1012/57</t>
  </si>
  <si>
    <t>0141-13-10-007-1013/57</t>
  </si>
  <si>
    <t>0141-13-10-007-1014/57</t>
  </si>
  <si>
    <t>0138-13-10-007-0718/57</t>
  </si>
  <si>
    <t>0138-13-10-007-0719/57</t>
  </si>
  <si>
    <t>0138-13-10-007-0720/57</t>
  </si>
  <si>
    <t>0138-13-10-007-0721/57</t>
  </si>
  <si>
    <t>0138-13-10-007-0722/57</t>
  </si>
  <si>
    <t>0138-13-10-007-0723/57</t>
  </si>
  <si>
    <t>0138-13-10-007-0725/57</t>
  </si>
  <si>
    <t>0138-13-10-007-0726/57</t>
  </si>
  <si>
    <t>0138-13-10-007-0727/57</t>
  </si>
  <si>
    <t>0138-13-10-007-0728/57</t>
  </si>
  <si>
    <t>0138-13-10-007-0729/57</t>
  </si>
  <si>
    <t>0138-13-10-010-0221/57</t>
  </si>
  <si>
    <t>0138-13-10-010-0222/57</t>
  </si>
  <si>
    <t>0138-13-10-014-0170/57</t>
  </si>
  <si>
    <t>0138-13-10-014-0171/57</t>
  </si>
  <si>
    <t>0138-13-10-014-0172/57</t>
  </si>
  <si>
    <t>0142-13-10-007-0988/57</t>
  </si>
  <si>
    <t>0142-13-10-007-0989/57</t>
  </si>
  <si>
    <t>0142-13-10-007-0990/57</t>
  </si>
  <si>
    <t>0142-13-10-007-0991/57</t>
  </si>
  <si>
    <t>0142-13-10-007-0992/57</t>
  </si>
  <si>
    <t>0142-13-10-007-0993/57</t>
  </si>
  <si>
    <t>0142-13-10-007-0994/57</t>
  </si>
  <si>
    <t>0140-13-10-007-0340/57</t>
  </si>
  <si>
    <t>0140-13-10-007-0341/57</t>
  </si>
  <si>
    <t>0140-13-10-007-0342/57</t>
  </si>
  <si>
    <t>0140-13-10-007-0343/57</t>
  </si>
  <si>
    <t>0140-13-10-007-0344/57</t>
  </si>
  <si>
    <t>0140-13-10-007-0345/57</t>
  </si>
  <si>
    <t>0140-13-10-007-0346/57</t>
  </si>
  <si>
    <t>0140-13-10-007-0347/57</t>
  </si>
  <si>
    <t>0140-13-10-007-0348/57</t>
  </si>
  <si>
    <t>0140-13-10-007-0349/57</t>
  </si>
  <si>
    <t>0140-13-10-007-0350/57</t>
  </si>
  <si>
    <t>0140-13-10-007-0351/57</t>
  </si>
  <si>
    <t>0140-13-10-007-0352/57</t>
  </si>
  <si>
    <t>0140-13-10-007-0353/57</t>
  </si>
  <si>
    <t>0140-13-10-010-0268/57</t>
  </si>
  <si>
    <t>0140-13-10-010-0269/57</t>
  </si>
  <si>
    <t>0140-13-10-010-0270/57</t>
  </si>
  <si>
    <t>0140-13-10-010-0271/57</t>
  </si>
  <si>
    <t>0140-13-10-010-0272/57</t>
  </si>
  <si>
    <t>0140-13-10-010-0273/57</t>
  </si>
  <si>
    <t>0140-13-10-010-0274/57</t>
  </si>
  <si>
    <t>0140-13-10-010-0275/57</t>
  </si>
  <si>
    <t>0140-13-10-010-0276/57</t>
  </si>
  <si>
    <t>0140-13-10-010-0277/57</t>
  </si>
  <si>
    <t>0140-13-10-010-0278/57</t>
  </si>
  <si>
    <t>0140-13-10-010-0279/57</t>
  </si>
  <si>
    <t>0140-13-10-014-0247/57</t>
  </si>
  <si>
    <t>0140-13-10-014-0248/57</t>
  </si>
  <si>
    <t>0140-13-10-014-0249/57</t>
  </si>
  <si>
    <t>0140-13-10-014-0250/57</t>
  </si>
  <si>
    <t>0140-13-10-014-0251/57</t>
  </si>
  <si>
    <t>0140-13-10-014-0252/57</t>
  </si>
  <si>
    <t>0140-13-10-014-0253/57</t>
  </si>
  <si>
    <t>0140-13-10-014-0254/57</t>
  </si>
  <si>
    <t>0140-13-10-014-0255/57</t>
  </si>
  <si>
    <t>0140-13-10-014-0256/57</t>
  </si>
  <si>
    <t>0140-13-10-014-0257/57</t>
  </si>
  <si>
    <t>0140-13-10-014-0258/57</t>
  </si>
  <si>
    <t>0140-13-10-014-0259/57</t>
  </si>
  <si>
    <t>0140-13-10-014-0260/57</t>
  </si>
  <si>
    <t>0140-13-10-014-0261/57</t>
  </si>
  <si>
    <t>0140-13-10-014-0262/57</t>
  </si>
  <si>
    <t>0140-13-10-014-0263/57</t>
  </si>
  <si>
    <t>0137-13-10-007-0839/57</t>
  </si>
  <si>
    <t>0137-13-10-007-0840/57</t>
  </si>
  <si>
    <t>0137-13-10-007-0841/57</t>
  </si>
  <si>
    <t>0137-13-10-007-0842/57</t>
  </si>
  <si>
    <t>0137-13-10-007-0843/57</t>
  </si>
  <si>
    <t>0137-13-10-007-0844/57</t>
  </si>
  <si>
    <t>0137-13-10-007-0845/57</t>
  </si>
  <si>
    <t>0137-13-10-007-0846/57</t>
  </si>
  <si>
    <t>0136-13-10-007-0732/57</t>
  </si>
  <si>
    <t>0136-13-10-007-0733/57</t>
  </si>
  <si>
    <t>0136-13-10-007-0734/57</t>
  </si>
  <si>
    <t>0136-13-10-007-0735/57</t>
  </si>
  <si>
    <t>0136-13-10-007-0736/57</t>
  </si>
  <si>
    <t>0136-13-10-007-0737/57</t>
  </si>
  <si>
    <t>0136-13-10-007-0738/57</t>
  </si>
  <si>
    <t>0136-13-10-007-0739/57</t>
  </si>
  <si>
    <t>0136-13-10-007-0740/57</t>
  </si>
  <si>
    <t>0136-13-10-007-0741/57</t>
  </si>
  <si>
    <t>0136-13-10-007-0742/57</t>
  </si>
  <si>
    <t>0136-13-10-007-0743/57</t>
  </si>
  <si>
    <t>0136-13-10-007-0744/57</t>
  </si>
  <si>
    <t>0136-13-10-007-0745/57</t>
  </si>
  <si>
    <t>0136-13-10-007-0746/57</t>
  </si>
  <si>
    <t>0136-13-10-007-0747/57</t>
  </si>
  <si>
    <t>0136-13-10-007-0748/57</t>
  </si>
  <si>
    <t>0608-13-10-007-0141/58</t>
  </si>
  <si>
    <t>0139-13-10-007-0450/57</t>
  </si>
  <si>
    <t>0139-13-10-007-0451/57</t>
  </si>
  <si>
    <t>0139-13-10-007-0452/57</t>
  </si>
  <si>
    <t>0139-13-10-007-0453/57</t>
  </si>
  <si>
    <t>0139-13-10-007-0454/57</t>
  </si>
  <si>
    <t>0139-13-10-007-0455/57</t>
  </si>
  <si>
    <t>0139-13-10-010-0320/57</t>
  </si>
  <si>
    <t>0139-13-10-010-0321/57</t>
  </si>
  <si>
    <t>0139-13-10-010-0322/57</t>
  </si>
  <si>
    <t>0139-13-10-010-0323/57</t>
  </si>
  <si>
    <t>0139-13-10-010-0324/57</t>
  </si>
  <si>
    <t>0139-13-10-010-0325/57</t>
  </si>
  <si>
    <t>0139-13-10-010-0326/57</t>
  </si>
  <si>
    <t>0139-13-10-010-0327/57</t>
  </si>
  <si>
    <t>0139-13-10-010-0328/57</t>
  </si>
  <si>
    <t>0139-13-10-014-0336/57</t>
  </si>
  <si>
    <t>0139-13-10-014-0337/57</t>
  </si>
  <si>
    <t>0139-13-10-014-0338/57</t>
  </si>
  <si>
    <t>0139-13-10-014-0339/57</t>
  </si>
  <si>
    <t>0139-13-10-014-0340/57</t>
  </si>
  <si>
    <t>0139-13-10-014-0341/57</t>
  </si>
  <si>
    <t>0139-13-10-014-0342/57</t>
  </si>
  <si>
    <t>0139-13-10-014-0343/57</t>
  </si>
  <si>
    <t>0139-13-10-014-0344/57</t>
  </si>
  <si>
    <t>0151-13-10-007-0997/57</t>
  </si>
  <si>
    <t>0151-13-10-007-0998/57</t>
  </si>
  <si>
    <t>0151-13-10-007-0999/57</t>
  </si>
  <si>
    <t>0151-13-10-007-1000/57</t>
  </si>
  <si>
    <t>0151-13-10-007-1001/57</t>
  </si>
  <si>
    <t>0151-13-10-007-1002/57</t>
  </si>
  <si>
    <t>0151-13-10-007-1003/57</t>
  </si>
  <si>
    <t>0151-13-10-007-1004/57</t>
  </si>
  <si>
    <t>0149-13-10-007-0240/57</t>
  </si>
  <si>
    <t>0149-13-10-007-0241/57</t>
  </si>
  <si>
    <t>0149-13-10-007-0242/57</t>
  </si>
  <si>
    <t>0149-13-10-007-0243/57</t>
  </si>
  <si>
    <t>0149-13-10-007-0244/57</t>
  </si>
  <si>
    <t>0149-13-10-007-0245/57</t>
  </si>
  <si>
    <t>0149-13-10-007-0246/57</t>
  </si>
  <si>
    <t>0149-13-10-007-0247/57</t>
  </si>
  <si>
    <t>0149-13-10-007-0248/57</t>
  </si>
  <si>
    <t>0149-13-10-007-0249/57</t>
  </si>
  <si>
    <t>0149-13-10-007-0250/57</t>
  </si>
  <si>
    <t>0149-13-10-007-0251/57</t>
  </si>
  <si>
    <t>0149-13-10-007-0252/57</t>
  </si>
  <si>
    <t>0149-13-10-007-0253/57</t>
  </si>
  <si>
    <t>0150-13-10-007-0309/57</t>
  </si>
  <si>
    <t>0150-13-10-007-0310/57</t>
  </si>
  <si>
    <t>0150-13-10-007-0311/57</t>
  </si>
  <si>
    <t>0150-13-10-007-0312/57</t>
  </si>
  <si>
    <t>0150-13-10-007-0313/57</t>
  </si>
  <si>
    <t>0150-13-10-007-0314/57</t>
  </si>
  <si>
    <t>0150-13-10-007-0315/57</t>
  </si>
  <si>
    <t>0146-13-10-007-0227/57</t>
  </si>
  <si>
    <t>0146-13-10-007-0228/57</t>
  </si>
  <si>
    <t>0146-13-10-007-0229/57</t>
  </si>
  <si>
    <t>0146-13-10-007-0230/57</t>
  </si>
  <si>
    <t>0146-13-10-007-0231/57</t>
  </si>
  <si>
    <t>0146-13-10-007-0232/57</t>
  </si>
  <si>
    <t>0146-13-10-007-0233/57</t>
  </si>
  <si>
    <t>0146-13-10-007-0234/57</t>
  </si>
  <si>
    <t>0146-13-10-007-0235/57</t>
  </si>
  <si>
    <t>0146-13-10-007-0236/57</t>
  </si>
  <si>
    <t>0145-13-10-027-0071/58 เลขเดิม 0608-13-10-027-0071/58</t>
  </si>
  <si>
    <t>0145-13-10-007-0459/57</t>
  </si>
  <si>
    <t>0145-13-10-007-0460/57</t>
  </si>
  <si>
    <t>0145-13-10-007-0461/57</t>
  </si>
  <si>
    <t>0145-13-10-007-0462/57</t>
  </si>
  <si>
    <t>0145-13-10-007-0463/57</t>
  </si>
  <si>
    <t>0145-13-10-007-0464/57</t>
  </si>
  <si>
    <t>0145-13-10-007-0465/57</t>
  </si>
  <si>
    <t>0145-13-10-007-0466/57</t>
  </si>
  <si>
    <t>0145-13-10-007-0136/58 เลขเดิม 0608-13-10-007-0136/58</t>
  </si>
  <si>
    <t>0143-13-10-007-0681/57</t>
  </si>
  <si>
    <t>0143-13-10-007-0682/57</t>
  </si>
  <si>
    <t>0143-13-10-007-0683/57</t>
  </si>
  <si>
    <t>0143-13-10-007-0684/57</t>
  </si>
  <si>
    <t>0143-13-10-007-0685/57</t>
  </si>
  <si>
    <t>0143-13-10-007-0686/57</t>
  </si>
  <si>
    <t>0143-13-10-007-0687/57</t>
  </si>
  <si>
    <t>0143-13-10-007-0688/57</t>
  </si>
  <si>
    <t>0143-13-10-010-0047/58</t>
  </si>
  <si>
    <t>Multifunction ขาวดำ</t>
  </si>
  <si>
    <t>0143-13-10-010-0384/57</t>
  </si>
  <si>
    <t>0143-13-10-010-0387/57</t>
  </si>
  <si>
    <t>0143-13-10-010-0389/57</t>
  </si>
  <si>
    <t>0143-13-10-010-0390/57</t>
  </si>
  <si>
    <t>0143-13-10-010-0391/57</t>
  </si>
  <si>
    <t>0143-13-10-010-0392/57</t>
  </si>
  <si>
    <t>0147-13-10-007-0374/57</t>
  </si>
  <si>
    <t>0147-13-10-007-0375/57</t>
  </si>
  <si>
    <t>0147-13-10-007-0376/57</t>
  </si>
  <si>
    <t>0147-13-10-007-0377/57</t>
  </si>
  <si>
    <t>0147-13-10-007-0378/57</t>
  </si>
  <si>
    <t>0147-13-10-007-0379/57</t>
  </si>
  <si>
    <t>0147-13-10-007-0380/57</t>
  </si>
  <si>
    <t>0147-13-10-007-0381/57</t>
  </si>
  <si>
    <t>0147-13-10-007-0382/57</t>
  </si>
  <si>
    <t>0147-13-10-007-0383/57</t>
  </si>
  <si>
    <t>0147-13-10-007-0384/57</t>
  </si>
  <si>
    <t>0148-13-10-007-0849/57</t>
  </si>
  <si>
    <t>100000045954</t>
  </si>
  <si>
    <t>0148-13-10-007-0850/57</t>
  </si>
  <si>
    <t>100000045955</t>
  </si>
  <si>
    <t>0148-13-10-007-0851/57</t>
  </si>
  <si>
    <t>100000045956</t>
  </si>
  <si>
    <t>0148-13-10-007-0852/57</t>
  </si>
  <si>
    <t>100000045957</t>
  </si>
  <si>
    <t>0148-13-10-007-0853/57</t>
  </si>
  <si>
    <t>100000045958</t>
  </si>
  <si>
    <t>0148-13-10-007-0854/57</t>
  </si>
  <si>
    <t>100000045959</t>
  </si>
  <si>
    <t>0148-13-10-007-0855/57</t>
  </si>
  <si>
    <t>100000045960</t>
  </si>
  <si>
    <t>0148-13-10-007-0856/57</t>
  </si>
  <si>
    <t>100000045961</t>
  </si>
  <si>
    <t>0148-13-10-007-0857/57</t>
  </si>
  <si>
    <t>100000045962</t>
  </si>
  <si>
    <t>0148-13-10-007-0858/57</t>
  </si>
  <si>
    <t>100000045963</t>
  </si>
  <si>
    <t>0148-13-10-010-0054/55</t>
  </si>
  <si>
    <t>0148-13-10-010-0055/55</t>
  </si>
  <si>
    <t>0148-13-10-010-0056/55</t>
  </si>
  <si>
    <t>0148-13-10-010-0153/55</t>
  </si>
  <si>
    <t>0148-13-10-010-0084/58</t>
  </si>
  <si>
    <t>0148-13-10-010-0152/55</t>
  </si>
  <si>
    <t>printer</t>
  </si>
  <si>
    <t>0148-13-10-010-0555/58</t>
  </si>
  <si>
    <t>0144-13-10-007-0630/57</t>
  </si>
  <si>
    <t>0144-13-10-007-0631/57</t>
  </si>
  <si>
    <t>0144-13-10-007-0632/57</t>
  </si>
  <si>
    <t>0144-13-10-007-0633/57</t>
  </si>
  <si>
    <t>0144-13-10-007-0634/57</t>
  </si>
  <si>
    <t>0144-13-10-007-0635/57</t>
  </si>
  <si>
    <t>0144-13-10-007-0636/57</t>
  </si>
  <si>
    <t>0144-13-10-007-0637/57</t>
  </si>
  <si>
    <t>0155-13-10-007-0648/57</t>
  </si>
  <si>
    <t>0155-13-10-007-0649/57</t>
  </si>
  <si>
    <t>0155-13-10-007-0650/57</t>
  </si>
  <si>
    <t>0155-13-10-007-0651/57</t>
  </si>
  <si>
    <t>0155-13-10-007-0652/57</t>
  </si>
  <si>
    <t>0155-13-10-007-0653/57</t>
  </si>
  <si>
    <t>0155-13-10-007-0654/57</t>
  </si>
  <si>
    <t>0155-13-10-007-0655/57</t>
  </si>
  <si>
    <t>0155-13-10-007-0656/57</t>
  </si>
  <si>
    <t>0155-13-10-010-0223/57</t>
  </si>
  <si>
    <t>0155-13-10-010-0224/57</t>
  </si>
  <si>
    <t>0155-13-10-010-0225/57</t>
  </si>
  <si>
    <t>0155-13-10-010-0072/58</t>
  </si>
  <si>
    <t>0155-13-10-014-0195/57</t>
  </si>
  <si>
    <t>0155-13-10-014-0196/57</t>
  </si>
  <si>
    <t>0155-13-10-014-0197/57</t>
  </si>
  <si>
    <t>0155-13-10-014-0198/57</t>
  </si>
  <si>
    <t>0155-13-10-014-0199/57</t>
  </si>
  <si>
    <t>0155-13-10-014-0200/57</t>
  </si>
  <si>
    <t>0155-13-10-014-0201/57</t>
  </si>
  <si>
    <t>0155-13-10-014-0202/57</t>
  </si>
  <si>
    <t>0155-13-10-014-0203/57</t>
  </si>
  <si>
    <t>0155-13-10-014-0204/57</t>
  </si>
  <si>
    <t>0153-13-10-007-0802/57</t>
  </si>
  <si>
    <t>0153-13-10-007-0803/57</t>
  </si>
  <si>
    <t>0153-13-10-007-0804/57</t>
  </si>
  <si>
    <t>0153-13-10-007-0805/57</t>
  </si>
  <si>
    <t>0153-13-10-007-0806/57</t>
  </si>
  <si>
    <t>0153-13-10-007-0807/57</t>
  </si>
  <si>
    <t>0153-13-10-007-0808/57</t>
  </si>
  <si>
    <t>0153-13-10-007-0809/57</t>
  </si>
  <si>
    <t>0153-13-10-007-0810/57</t>
  </si>
  <si>
    <t>0153-13-10-010-0119/58</t>
  </si>
  <si>
    <t>0153-13-10-010-0122/57</t>
  </si>
  <si>
    <t>0153-13-10-010-0123/57</t>
  </si>
  <si>
    <t>0153-13-10-010-0124/57</t>
  </si>
  <si>
    <t>0153-13-10-010-0125/57</t>
  </si>
  <si>
    <t>0153-13-10-010-0126/57</t>
  </si>
  <si>
    <t>0153-13-10-010-0127/57</t>
  </si>
  <si>
    <t>0153-13-10-010-0128/57</t>
  </si>
  <si>
    <t>0153-13-10-010-0129/57</t>
  </si>
  <si>
    <t>0153-13-10-010-0410/57</t>
  </si>
  <si>
    <t>0153-13-10-010-0411/57</t>
  </si>
  <si>
    <t>0153-13-10-010-0001/58</t>
  </si>
  <si>
    <t>0154-13-10-007-0667/57</t>
  </si>
  <si>
    <t>0154-13-10-007-0668/57</t>
  </si>
  <si>
    <t>0154-13-10-007-0669/57</t>
  </si>
  <si>
    <t>0154-13-10-007-0670/57</t>
  </si>
  <si>
    <t>0154-13-10-007-0671/57</t>
  </si>
  <si>
    <t>0154-13-10-007-0672/57</t>
  </si>
  <si>
    <t>0154-13-10-007-0673/57</t>
  </si>
  <si>
    <t>0154-13-10-007-0674/57</t>
  </si>
  <si>
    <t>0154-13-10-007-0675/57</t>
  </si>
  <si>
    <t>0154-13-10-007-0676/57</t>
  </si>
  <si>
    <t>0154-13-10-007-0677/57</t>
  </si>
  <si>
    <t>0154-13-10-007-0678/57</t>
  </si>
  <si>
    <t>0152-13-10-007-0659/57</t>
  </si>
  <si>
    <t>0152-13-10-007-0660/57</t>
  </si>
  <si>
    <t>0152-13-10-007-0661/57</t>
  </si>
  <si>
    <t>0152-13-10-007-0662/57</t>
  </si>
  <si>
    <t>0152-13-10-007-0663/57</t>
  </si>
  <si>
    <t>0152-13-10-007-0664/57</t>
  </si>
  <si>
    <t>0152-13-10-010-0339/57</t>
  </si>
  <si>
    <t>0152-13-10-010-0340/57</t>
  </si>
  <si>
    <t>0152-13-10-010-0341/57</t>
  </si>
  <si>
    <t>0152-13-10-010-0342/57</t>
  </si>
  <si>
    <t>0152-13-10-010-0343/57</t>
  </si>
  <si>
    <t>0152-13-10-010-0344/57</t>
  </si>
  <si>
    <t>0152-13-10-010-0345/57</t>
  </si>
  <si>
    <t>0152-13-10-010-0347/57</t>
  </si>
  <si>
    <t>0152-13-10-014-0361/57</t>
  </si>
  <si>
    <t>0152-13-10-014-0362/57</t>
  </si>
  <si>
    <t>0152-13-10-014-0363/57</t>
  </si>
  <si>
    <t>0152-13-10-014-0365/57</t>
  </si>
  <si>
    <t>0152-13-10-014-0366/57</t>
  </si>
  <si>
    <t>0152-13-10-014-0367/57</t>
  </si>
  <si>
    <t>0152-13-10-014-0368/57</t>
  </si>
  <si>
    <t>0152-13-10-014-0369/57</t>
  </si>
  <si>
    <t>0152-13-10-014-0370/57</t>
  </si>
  <si>
    <t>0152-13-10-014-0371/57</t>
  </si>
  <si>
    <t>0152-13-10-014-0372/57</t>
  </si>
  <si>
    <t>0158-13-10-007-0178/57</t>
  </si>
  <si>
    <t>0158-13-10-007-0179/57</t>
  </si>
  <si>
    <t>0159-13-10-007-0419/57</t>
  </si>
  <si>
    <t>0159-13-10-007-0420/57</t>
  </si>
  <si>
    <t>0156-13-10-007-0169/57</t>
  </si>
  <si>
    <t>0156-13-10-007-0170/57</t>
  </si>
  <si>
    <t>0156-13-10-007-0171/57</t>
  </si>
  <si>
    <t>0156-13-10-007-0172/57</t>
  </si>
  <si>
    <t>0156-13-10-007-0173/57</t>
  </si>
  <si>
    <t>0156-13-10-007-0174/57</t>
  </si>
  <si>
    <t>0156-13-10-007-0175/57</t>
  </si>
  <si>
    <t>0157-13-10-007-0208/57</t>
  </si>
  <si>
    <t>0157-13-10-007-0209/57</t>
  </si>
  <si>
    <t>0157-13-10-007-0210/57</t>
  </si>
  <si>
    <t>0157-13-10-007-0211/57</t>
  </si>
  <si>
    <t>0157-13-10-007-0212/57</t>
  </si>
  <si>
    <t>0157-13-10-007-0213/57</t>
  </si>
  <si>
    <t>0157-13-10-007-0214/57</t>
  </si>
  <si>
    <t>0157-13-10-010-0444/57</t>
  </si>
  <si>
    <t>0157-13-10-010-0445/57</t>
  </si>
  <si>
    <t>0157-13-10-010-0446/57</t>
  </si>
  <si>
    <t>0157-13-10-010-0447/57</t>
  </si>
  <si>
    <t>0157-13-10-010-0448/57</t>
  </si>
  <si>
    <t>0157-13-10-010-0449/57</t>
  </si>
  <si>
    <t>0157-13-10-010-0450/57</t>
  </si>
  <si>
    <t>0157-13-10-010-0451/57</t>
  </si>
  <si>
    <t>0157-13-10-010-0452/57</t>
  </si>
  <si>
    <t>0157-13-10-010-0453/57</t>
  </si>
  <si>
    <t>0157-13-10-014-0513/57</t>
  </si>
  <si>
    <t>0157-13-10-014-0514/57</t>
  </si>
  <si>
    <t>0157-13-10-014-0515/57</t>
  </si>
  <si>
    <t>0157-13-10-014-0516/57</t>
  </si>
  <si>
    <t>0157-13-10-014-0517/57</t>
  </si>
  <si>
    <t>0157-13-10-014-0518/57</t>
  </si>
  <si>
    <t>0157-13-10-014-0519/57</t>
  </si>
  <si>
    <t>0157-13-10-014-0520/57</t>
  </si>
  <si>
    <t>0157-13-10-014-0521/57</t>
  </si>
  <si>
    <t>0157-13-10-014-0522/57</t>
  </si>
  <si>
    <t>0157-13-10-014-0523/57</t>
  </si>
  <si>
    <t>0157-13-10-014-0524/57</t>
  </si>
  <si>
    <t>0157-13-10-014-0525/57</t>
  </si>
  <si>
    <t>0162-13-10-007-0778/57</t>
  </si>
  <si>
    <t>0162-13-10-007-0779/57</t>
  </si>
  <si>
    <t>0162-13-10-007-0780/57</t>
  </si>
  <si>
    <t>0162-13-10-007-0781/57</t>
  </si>
  <si>
    <t>0162-13-10-007-0782/57</t>
  </si>
  <si>
    <t>0162-13-10-007-0783/57</t>
  </si>
  <si>
    <t>0162-13-10-007-0784/57</t>
  </si>
  <si>
    <t>0162-13-10-007-0785/57</t>
  </si>
  <si>
    <t>0162-13-10-007-0786/57</t>
  </si>
  <si>
    <t>0162-13-10-007-0787/57</t>
  </si>
  <si>
    <t>0162-13-10-007-0788/57</t>
  </si>
  <si>
    <t>0162-13-10-007-0789/57</t>
  </si>
  <si>
    <t>0162-13-10-007-0790/57</t>
  </si>
  <si>
    <t>0162-13-10-007-0791/57</t>
  </si>
  <si>
    <t>0162-13-10-007-0792/57</t>
  </si>
  <si>
    <t>0162-13-10-007-0793/57</t>
  </si>
  <si>
    <t>0162-13-10-007-0794/57</t>
  </si>
  <si>
    <t>0162-13-10-007-0795/57</t>
  </si>
  <si>
    <t>0162-13-10-007-0796/57</t>
  </si>
  <si>
    <t>0162-13-10-007-0797/57</t>
  </si>
  <si>
    <t>0162-13-10-007-0798/57</t>
  </si>
  <si>
    <t>0162-13-10-007-0799/57</t>
  </si>
  <si>
    <t>0162-13-10-014-0279/57</t>
  </si>
  <si>
    <t>0162-13-10-014-0280/57</t>
  </si>
  <si>
    <t>0162-13-10-014-0281/57</t>
  </si>
  <si>
    <t>0162-13-10-014-0282/57</t>
  </si>
  <si>
    <t>0162-13-10-014-0283/57</t>
  </si>
  <si>
    <t>0162-13-10-014-0284/57</t>
  </si>
  <si>
    <t>0162-13-10-014-0285/57</t>
  </si>
  <si>
    <t>0162-13-10-014-0286/57</t>
  </si>
  <si>
    <t>0162-13-10-014-0287/57</t>
  </si>
  <si>
    <t>0162-13-10-014-0288/57</t>
  </si>
  <si>
    <t>0162-13-10-014-0289/57</t>
  </si>
  <si>
    <t>0162-13-10-014-0290/57</t>
  </si>
  <si>
    <t>0162-13-10-014-0291/57</t>
  </si>
  <si>
    <t>0162-13-10-014-0292/57</t>
  </si>
  <si>
    <t>0162-13-10-014-0293/57</t>
  </si>
  <si>
    <t>0162-13-10-014-0294/57</t>
  </si>
  <si>
    <t>0162-13-10-014-0295/57</t>
  </si>
  <si>
    <t>0162-13-10-014-0296/57</t>
  </si>
  <si>
    <t>0162-13-10-014-0297/57</t>
  </si>
  <si>
    <t>0162-13-10-014-0302/57</t>
  </si>
  <si>
    <t>0162-13-10-014-0303/57</t>
  </si>
  <si>
    <t>0164-13-10-007-0512/57</t>
  </si>
  <si>
    <t>0164-13-10-007-0513/57</t>
  </si>
  <si>
    <t>0164-13-10-007-0514/57</t>
  </si>
  <si>
    <t>0164-13-10-007-0515/57</t>
  </si>
  <si>
    <t>0164-13-10-007-0516/57</t>
  </si>
  <si>
    <t>0164-13-10-007-0517/57</t>
  </si>
  <si>
    <t>0164-13-10-007-0518/57</t>
  </si>
  <si>
    <t>0165-13-10-007-0410/57</t>
  </si>
  <si>
    <t>0165-13-10-007-0411/57</t>
  </si>
  <si>
    <t>0165-13-10-007-0412/57</t>
  </si>
  <si>
    <t>0165-13-10-007-0413/57</t>
  </si>
  <si>
    <t>0165-13-10-007-0414/57</t>
  </si>
  <si>
    <t>0165-13-10-007-0415/57</t>
  </si>
  <si>
    <t>0165-13-10-007-0416/57</t>
  </si>
  <si>
    <t>0166-13-10-007-0406/57</t>
  </si>
  <si>
    <t>0166-13-10-007-0407/57</t>
  </si>
  <si>
    <t>0160-13-10-007-0691/57</t>
  </si>
  <si>
    <t>0160-13-10-007-0692/57</t>
  </si>
  <si>
    <t>0160-13-10-007-0693/57</t>
  </si>
  <si>
    <t>0160-13-10-007-0694/57</t>
  </si>
  <si>
    <t>0160-13-10-007-0695/57</t>
  </si>
  <si>
    <t>0160-13-10-007-0696/57</t>
  </si>
  <si>
    <t>0160-13-10-007-0697/57</t>
  </si>
  <si>
    <t>0160-13-10-007-0698/57</t>
  </si>
  <si>
    <t>0160-13-10-007-0699/57</t>
  </si>
  <si>
    <t>0160-13-10-007-0700/57</t>
  </si>
  <si>
    <t>0160-13-10-007-0701/57</t>
  </si>
  <si>
    <t>0160-13-10-007-0702/57</t>
  </si>
  <si>
    <t>0160-13-10-007-0703/57</t>
  </si>
  <si>
    <t>0160-13-10-007-0704/57</t>
  </si>
  <si>
    <t>0160-13-10-007-0705/57</t>
  </si>
  <si>
    <t>0160-13-10-007-0706/57</t>
  </si>
  <si>
    <t>0160-13-10-007-0707/57</t>
  </si>
  <si>
    <t>0163-13-10-007-0597/57</t>
  </si>
  <si>
    <t>0163-13-10-007-0598/57</t>
  </si>
  <si>
    <t>0163-13-10-007-0599/57</t>
  </si>
  <si>
    <t>0163-13-10-007-0600/57</t>
  </si>
  <si>
    <t>0163-13-10-010-0126/58</t>
  </si>
  <si>
    <t>0163-13-10-010-0127/58</t>
  </si>
  <si>
    <t>0161-13-10-007-0017/57</t>
  </si>
  <si>
    <t>0161-13-10-007-0018/57</t>
  </si>
  <si>
    <t>0161-13-10-007-0019/57</t>
  </si>
  <si>
    <t>0161-13-10-007-0020/57</t>
  </si>
  <si>
    <t>0161-13-10-007-0021/57</t>
  </si>
  <si>
    <t>0161-13-10-007-0022/57</t>
  </si>
  <si>
    <t>0161-13-10-007-0023/57</t>
  </si>
  <si>
    <t>0168-13-10-007-0135/57</t>
  </si>
  <si>
    <t>0168-13-10-007-0136/57</t>
  </si>
  <si>
    <t>0168-13-10-007-0137/57</t>
  </si>
  <si>
    <t>0168-13-10-007-0138/57</t>
  </si>
  <si>
    <t>0168-13-10-007-0139/57</t>
  </si>
  <si>
    <t>0168-13-10-007-0140/57</t>
  </si>
  <si>
    <t>0168-13-10-007-0141/57</t>
  </si>
  <si>
    <t>0168-13-10-007-0142/57</t>
  </si>
  <si>
    <t>0168-13-10-007-0143/57</t>
  </si>
  <si>
    <t>0169-13-10-007-0003/58</t>
  </si>
  <si>
    <t>0169-13-10-007-0004/58</t>
  </si>
  <si>
    <t>0169-13-10-007-0005/58</t>
  </si>
  <si>
    <t>0169-13-10-007-0006/58</t>
  </si>
  <si>
    <t>0169-13-10-007-0007/58</t>
  </si>
  <si>
    <t>0169-13-10-007-0008/58</t>
  </si>
  <si>
    <t>0169-13-10-007-0009/58</t>
  </si>
  <si>
    <t>0169-13-10-007-0010/58</t>
  </si>
  <si>
    <t>0169-13-10-007-0011/58</t>
  </si>
  <si>
    <t>0169-13-10-007-0012/58</t>
  </si>
  <si>
    <t>0167-13-10-027-0073/58 เลขเดิม 0608-13-10-027-0073/58</t>
  </si>
  <si>
    <t>100000048367 เลขเดิม 100000047799</t>
  </si>
  <si>
    <t>0167-13-10-007-0357/57</t>
  </si>
  <si>
    <t>0167-13-10-007-0358/57</t>
  </si>
  <si>
    <t>0167-13-10-007-0359/57</t>
  </si>
  <si>
    <t>0167-13-10-007-0360/57</t>
  </si>
  <si>
    <t>0167-13-10-007-0361/57</t>
  </si>
  <si>
    <t>0167-13-10-007-0362/57</t>
  </si>
  <si>
    <t>0167-13-10-007-0363/57</t>
  </si>
  <si>
    <t>0167-13-10-007-0364/57</t>
  </si>
  <si>
    <t>0167-13-10-007-0365/57</t>
  </si>
  <si>
    <t>0167-13-10-007-0366/57</t>
  </si>
  <si>
    <t>0167-13-10-007-0367/57</t>
  </si>
  <si>
    <t>0167-13-10-007-0368/57</t>
  </si>
  <si>
    <t>0167-13-10-007-0369/57</t>
  </si>
  <si>
    <t>0167-13-10-007-0370/57</t>
  </si>
  <si>
    <t>0167-13-10-007-0371/57</t>
  </si>
  <si>
    <t>0167-13-10-007-0138/58 เลขเดิม 0608-13-10-007-0138/58</t>
  </si>
  <si>
    <t>100000048366 เลขเดิม 100000047737</t>
  </si>
  <si>
    <t>0167-13-10-014-0173/57</t>
  </si>
  <si>
    <t>0167-13-10-014-0174/57</t>
  </si>
  <si>
    <t>0167-13-10-014-0175/57</t>
  </si>
  <si>
    <t>0167-13-10-014-0176/57</t>
  </si>
  <si>
    <t>0167-13-10-014-0177/57</t>
  </si>
  <si>
    <t>0167-13-10-014-0178/57</t>
  </si>
  <si>
    <t>0167-13-10-014-0179/57</t>
  </si>
  <si>
    <t>0167-13-10-014-0180/57</t>
  </si>
  <si>
    <t>0167-13-10-014-0181/57</t>
  </si>
  <si>
    <t>0167-13-10-014-0182/57</t>
  </si>
  <si>
    <t>0167-13-10-014-0183/57</t>
  </si>
  <si>
    <t>0167-13-10-014-0184/57</t>
  </si>
  <si>
    <t>0167-13-10-014-0185/57</t>
  </si>
  <si>
    <t>0167-13-10-014-0186/57</t>
  </si>
  <si>
    <t>0167-13-10-014-0187/57</t>
  </si>
  <si>
    <t>0167-13-10-014-0188/57</t>
  </si>
  <si>
    <t>0167-13-10-014-0189/57</t>
  </si>
  <si>
    <t>0167-13-10-014-0190/57</t>
  </si>
  <si>
    <t>0167-13-10-014-0191/57</t>
  </si>
  <si>
    <t>0167-13-10-014-0192/57</t>
  </si>
  <si>
    <t>0167-13-10-014-0193/57</t>
  </si>
  <si>
    <t>0167-13-10-014-0194/57</t>
  </si>
  <si>
    <t>0170-13-10-007-0769/57</t>
  </si>
  <si>
    <t>0170-13-10-007-0770/57</t>
  </si>
  <si>
    <t>0170-13-10-007-0771/57</t>
  </si>
  <si>
    <t>0170-13-10-007-0772/57</t>
  </si>
  <si>
    <t>0170-13-10-007-0773/57</t>
  </si>
  <si>
    <t>0170-13-10-007-0774/57</t>
  </si>
  <si>
    <t>0173-13-10-007-0475/57</t>
  </si>
  <si>
    <t>0173-13-10-007-0476/57</t>
  </si>
  <si>
    <t>0173-13-10-007-0477/57</t>
  </si>
  <si>
    <t>0173-13-10-007-0478/57</t>
  </si>
  <si>
    <t>0173-13-10-007-0479/57</t>
  </si>
  <si>
    <t>0173-13-10-007-0480/57</t>
  </si>
  <si>
    <t>0173-13-10-007-0481/57</t>
  </si>
  <si>
    <t>0173-13-10-007-0482/57</t>
  </si>
  <si>
    <t>0173-13-10-007-0483/57</t>
  </si>
  <si>
    <t>0173-13-10-007-0484/57</t>
  </si>
  <si>
    <t>0173-13-10-007-0485/57</t>
  </si>
  <si>
    <t>0171-13-10-007-0396/57</t>
  </si>
  <si>
    <t>0171-13-10-007-0397/57</t>
  </si>
  <si>
    <t>0171-13-10-007-0398/57</t>
  </si>
  <si>
    <t>0171-13-10-007-0399/57</t>
  </si>
  <si>
    <t>0171-13-10-007-0400/57</t>
  </si>
  <si>
    <t>0171-13-10-007-0401/57</t>
  </si>
  <si>
    <t>0171-13-10-007-0402/57</t>
  </si>
  <si>
    <t>0172-13-10-007-0318/57</t>
  </si>
  <si>
    <t>0172-13-10-007-0319/57</t>
  </si>
  <si>
    <t>0172-13-10-007-0320/57</t>
  </si>
  <si>
    <t>0172-13-10-007-0321/57</t>
  </si>
  <si>
    <t>0172-13-10-007-0322/57</t>
  </si>
  <si>
    <t>0172-13-10-007-0323/57</t>
  </si>
  <si>
    <t>0172-13-10-007-0324/57</t>
  </si>
  <si>
    <t>0172-13-10-007-0325/57</t>
  </si>
  <si>
    <t>0172-13-10-007-0326/57</t>
  </si>
  <si>
    <t>0172-13-10-007-0327/57</t>
  </si>
  <si>
    <t>0172-13-10-007-0328/57</t>
  </si>
  <si>
    <t>0172-13-10-007-0329/57</t>
  </si>
  <si>
    <t>1001-13-10-027-0067/58 เลขเดิม 0608-13-10-027-0067/58</t>
  </si>
  <si>
    <t>100000048301 เลขเดิม 100000047793</t>
  </si>
  <si>
    <t>1001-13-10-027-0068/58 เลขเดิม 0608-13-10-027-0068/58</t>
  </si>
  <si>
    <t>100000048302 เลขเดิม 100000047794</t>
  </si>
  <si>
    <t>1001-13-10-007-0133/58 เลขเดิม 0608-13-10-007-0133/58</t>
  </si>
  <si>
    <t>100000048299 เลขเดิม 100000047732</t>
  </si>
  <si>
    <t>1001-13-10-007-0134/58 เลขเดิม 0608-13-10-007-0134/58</t>
  </si>
  <si>
    <t>100000048300 เลขเดิม 100000047733</t>
  </si>
  <si>
    <t>1006-13-10-027-0026/58 เลขเดิม 0608-13-10-027-0026/58</t>
  </si>
  <si>
    <t>100000048343 เลขเดิม 100000047752</t>
  </si>
  <si>
    <t>0608-13-10-007-0058/58</t>
  </si>
  <si>
    <t>100000048341 เลขเดิม 100000047657</t>
  </si>
  <si>
    <t>0608-13-10-007-0059/58</t>
  </si>
  <si>
    <t>100000048342 เลขเดิม 100000047658</t>
  </si>
  <si>
    <t>1074-13-10-027-0019/58 เลขเดิม 0608-13-10-027-0019/58</t>
  </si>
  <si>
    <t>100000048259 เลขเดิม 100000047745</t>
  </si>
  <si>
    <t>1074-13-10-027-0020/58 เลขเดิม 0608-13-10-027-0020/58</t>
  </si>
  <si>
    <t>100000048260 เลขเดิม 100000047746</t>
  </si>
  <si>
    <t>1074-13-10-007-0047/58 เลขเดิม0608-13-10-007-0047/58</t>
  </si>
  <si>
    <t xml:space="preserve">100000048256 เลขเดิม 100000047646 </t>
  </si>
  <si>
    <t>1074-13-10-007-0048/58 เลขเดิม0608-13-10-007-0048/58</t>
  </si>
  <si>
    <t>100000048257 เลขเดิม 100000047647</t>
  </si>
  <si>
    <t>1074-13-10-007-0049/58 เลขเดิม0608-13-10-007-0049/58</t>
  </si>
  <si>
    <t xml:space="preserve">100000048258 เลขเดิม 100000047648 </t>
  </si>
  <si>
    <t>1074-13-10-010-0117/57</t>
  </si>
  <si>
    <t>1074-13-10-010-0118/57</t>
  </si>
  <si>
    <t>1074-13-10-010-0119/57</t>
  </si>
  <si>
    <t>1074-13-10-010-0120/57</t>
  </si>
  <si>
    <t>1074-13-10-010-0121/57</t>
  </si>
  <si>
    <t>1049-13-10-007-0056/58 เลขเดิม 0608-13-10-007-0056/58</t>
  </si>
  <si>
    <t>100000048353 เลขเดิม 100000047655</t>
  </si>
  <si>
    <t>1033-13-10-027-0025/58 เลขเดิม 0608-13-10-027-0025/58</t>
  </si>
  <si>
    <t>100000048931 เลขเดิม 100000047751</t>
  </si>
  <si>
    <t>1033-13-10-007-0054/58 เลขเดิม 0608-13-10-007-0054/58</t>
  </si>
  <si>
    <t>100000048929 เลขเดิม 100000047653</t>
  </si>
  <si>
    <t>1033-13-10-007-0055/58 เลขเดิม 0608-13-10-007-0055/58</t>
  </si>
  <si>
    <t>100000048930 เลขเดิม 100000047654</t>
  </si>
  <si>
    <t>1047-13-10-007-0057/58 เลขเดิม 0608-13-10-007-0057/58</t>
  </si>
  <si>
    <t>1005-13-10-027-0028/58 เลขเดิม 0608-13-10-027-0028/58</t>
  </si>
  <si>
    <t>100000048330 เลขเดิม 100000047754</t>
  </si>
  <si>
    <t>1005-13-10-007-1052/57 เลขเดิม มกอช. 7440-001-001/365/58</t>
  </si>
  <si>
    <t>1005-13-10-007-0063/58 เลขเดิม 0608-13-10-007-0063/58</t>
  </si>
  <si>
    <t>100000048328 เลขเดิม 100000047662</t>
  </si>
  <si>
    <t>1005-13-10-007-0064/58 เลขเดิม 0608-13-10-007-0064/58</t>
  </si>
  <si>
    <t>100000048329 เลขเดิม 100000047663</t>
  </si>
  <si>
    <t>1005-13-10-010-0473/57 เลขเดิม มกอช. 7440-010-001/103/58</t>
  </si>
  <si>
    <t>1005-13-10-014-0087/58 เลขเดิม 7440-010-003/339/58</t>
  </si>
  <si>
    <t>1011-13-10-027-0029/58 เลขเดิม 0608-13-10-027-0029/58</t>
  </si>
  <si>
    <t>100000048446 เลขเดิม 100000047755</t>
  </si>
  <si>
    <t>1011-13-10-007-1044/57 เลขเดิม มกอช. 7440-001-001/366/58</t>
  </si>
  <si>
    <t>1011-13-10-027-0065/58 เลขเดิม 0608-13-10-007-0065/58</t>
  </si>
  <si>
    <t>100000048444 เลขเดิม 100000047664</t>
  </si>
  <si>
    <t>1011-13-10-027-0066/58 เลขเดิม 0608-13-10-007-0066/58</t>
  </si>
  <si>
    <t>100000048445 เลขเดิม 100000047665</t>
  </si>
  <si>
    <t>7440-010-001/104/58</t>
  </si>
  <si>
    <t>1011-13-10-014-0098/58</t>
  </si>
  <si>
    <t>0608-13-10-007-0067/58</t>
  </si>
  <si>
    <t>0608-13-10-007-0062/58</t>
  </si>
  <si>
    <t>1039-13-10-027-0027/58 เลขเดิม 0608-13-10-027-0027/58</t>
  </si>
  <si>
    <t>100000048475 เลขเดิม 100000047753</t>
  </si>
  <si>
    <t>1039-13-10-007-1045/57 เลขเดิม มกอช. 7440-001-001/364/58</t>
  </si>
  <si>
    <t>1039-13-10-007-0060/58 เลขเดิม 0608-13-10-007-0060/58</t>
  </si>
  <si>
    <t>100000048473 เลขเดิม 100000047659</t>
  </si>
  <si>
    <t>1039-13-10-007-0061/58 เลขเดิม 0608-13-10-007-0061/58</t>
  </si>
  <si>
    <t>100000048474 เลขเดิม 100000047660</t>
  </si>
  <si>
    <t>1039-13-10-010-0469/57 เลขเดิม มกอช. 7440-010-001/102/58</t>
  </si>
  <si>
    <t>1015-13-10-027-1610/59</t>
  </si>
  <si>
    <t>0608-13-10-027-0031/58</t>
  </si>
  <si>
    <t>100000048975 เลขเดิม 100000047757</t>
  </si>
  <si>
    <t>1015-13-10-004-0016(89)/55</t>
  </si>
  <si>
    <t>0608-13-10-007-0069/58</t>
  </si>
  <si>
    <t>100000048974 เลขเดิม 100000047668</t>
  </si>
  <si>
    <t>0608-13-10-027-0033/58</t>
  </si>
  <si>
    <t>100000048457 เลขเดิม 100000047759</t>
  </si>
  <si>
    <t>0608-13-10-007-0072/58</t>
  </si>
  <si>
    <t>100000048456 เลขเดิม 100000047671</t>
  </si>
  <si>
    <t>0608-13-10-027-0035/58</t>
  </si>
  <si>
    <t>0608-13-10-007-0075/58</t>
  </si>
  <si>
    <t>7440-001-001/363/58</t>
  </si>
  <si>
    <t>7440-010-001/101/58</t>
  </si>
  <si>
    <t>1036-13-10-027-0034/58 เลขเดิม 0608-13-10-027-0034/58</t>
  </si>
  <si>
    <t>100000048345 เลขเดิม 100000047760</t>
  </si>
  <si>
    <t>1036-13-10-007-0074/58 เลขเดิม 0608-13-10-007-0074/58</t>
  </si>
  <si>
    <t>100000048344 เลขเดิม 100000047673</t>
  </si>
  <si>
    <t>1044-13-10-007-0032/58 เลขเดิม 0608-13-10-027-0032/58</t>
  </si>
  <si>
    <t>100000048463 เลขเดิม 100000047758</t>
  </si>
  <si>
    <t>1044-13-10-007-1054/57 เลขเดิม มกอช. 7440-001-001/362/58</t>
  </si>
  <si>
    <t>1044-13-10-007-0070/58 เลขเดิม 0608-13-10-007-0070/58</t>
  </si>
  <si>
    <t>100000048461 เลขเดิม 100000047669</t>
  </si>
  <si>
    <t>1044-13-10-007-0071/58 เลขเดิม 0608-13-10-007-0071/58</t>
  </si>
  <si>
    <t>100000048462 เลขเดิม 100000047670</t>
  </si>
  <si>
    <t>1044-13-10-007-1055/57 เลขเดิม มกอช. 7440-010-001/100/58</t>
  </si>
  <si>
    <t>1057-13-10-007-0081/58 เลขเดิม 0608-13-10-007-0081/58</t>
  </si>
  <si>
    <t>100000048926 เลขเดิม 100000047680</t>
  </si>
  <si>
    <t>0608-13-10-027-0040/58</t>
  </si>
  <si>
    <t>0608-13-10-007-0085/58</t>
  </si>
  <si>
    <t>0608-13-10-027-0039/58</t>
  </si>
  <si>
    <t>100000048319 เลขเดิม 100000047765</t>
  </si>
  <si>
    <t>0608-13-10-007-0084/58</t>
  </si>
  <si>
    <t>100000048318 เลขเดิม 100000047683</t>
  </si>
  <si>
    <t>0608-13-10-027-0036/58</t>
  </si>
  <si>
    <t>0608-13-10-007-0076/58</t>
  </si>
  <si>
    <t>0608-13-10-007-0077/58</t>
  </si>
  <si>
    <t>7440-001-001/359/58</t>
  </si>
  <si>
    <t>7440-001-001/360/58</t>
  </si>
  <si>
    <t>1041-13-10-010-0457/57</t>
  </si>
  <si>
    <t>1041-13-10-010-0458/57</t>
  </si>
  <si>
    <t>7440-010-001/097/58</t>
  </si>
  <si>
    <t>7440-010-001/098/58</t>
  </si>
  <si>
    <t>1058-13-10-007-0080/58 เลขเดิม 0608-13-10-007-0080/58</t>
  </si>
  <si>
    <t>100000048454 เลขเดิม 100000047679</t>
  </si>
  <si>
    <t>0608-13-10-027-0038/58</t>
  </si>
  <si>
    <t>100000048973 เลขเดิม 100000047764</t>
  </si>
  <si>
    <t>0608-13-10-007-0082/58</t>
  </si>
  <si>
    <t>100000048971 เลขเดิม 100000047681</t>
  </si>
  <si>
    <t>0608-13-10-007-0083/58</t>
  </si>
  <si>
    <t>100000048972 เลขเดิม 100000047682</t>
  </si>
  <si>
    <t>1028-13-10-027-0037/58 เลขเดิม 0608-13-10-027-0037/58</t>
  </si>
  <si>
    <t>100000048317 เลขเดิม 100000047763</t>
  </si>
  <si>
    <t>1028-13-10-007-0078/58 เลขเดิม 0608-13-10-007-0078/58</t>
  </si>
  <si>
    <t>100000058315 เลขเดิม 100000047677</t>
  </si>
  <si>
    <t>1028-13-10-007-0079/58 เลขเดิม 0608-13-10-007-0079/58</t>
  </si>
  <si>
    <t>100000058316 เลขเดิม 100000047678</t>
  </si>
  <si>
    <t>7440-001-001/361/58</t>
  </si>
  <si>
    <t>7440-010-001/099/58</t>
  </si>
  <si>
    <t>0608-13-10-027-0041/58</t>
  </si>
  <si>
    <t>100000048323 เลขเดิม 100000047767</t>
  </si>
  <si>
    <t>0608-13-10-007-0086/58</t>
  </si>
  <si>
    <t>100000048321 เลขเดิม 100000047685</t>
  </si>
  <si>
    <t>0608-13-10-007-0087/58</t>
  </si>
  <si>
    <t>100000048322 เลขเดิม 100000047686</t>
  </si>
  <si>
    <t>1059-13-10-007-0088/58 เลขเดิม 0608-13-10-007-0088/58</t>
  </si>
  <si>
    <t>100000048356 เลขเดิม 100000047687</t>
  </si>
  <si>
    <t>1034-13-10-007-0096/58</t>
  </si>
  <si>
    <t>1042-13-10-027-0047/58 เลขเดิม 0608-13-10-027-0047/58</t>
  </si>
  <si>
    <t>100000048340 เลขเดิม 100000047773</t>
  </si>
  <si>
    <t>1042-13-10-007-0098/58 เลขเดิม 608-13-10-007-0098/58</t>
  </si>
  <si>
    <t>100000048339 เลขเดิม 100000047697</t>
  </si>
  <si>
    <t>1026-13-10-007-0095/58 เลขเดิม 0608-13-10-007-0095/58</t>
  </si>
  <si>
    <t>100000048472 เลขเดิม 100000047694</t>
  </si>
  <si>
    <t>0608-13-10-027-0044/58</t>
  </si>
  <si>
    <t>100000048364 เลขเดิม 100000047770</t>
  </si>
  <si>
    <t>0608-13-10-007-0093/58</t>
  </si>
  <si>
    <t>100000048363 เลขเดิม 100000047692</t>
  </si>
  <si>
    <t>0608-13-10-007-0094/58</t>
  </si>
  <si>
    <t>0608-13-10-027-0045/58</t>
  </si>
  <si>
    <t>100000048979 เลขเดิม 100000047771</t>
  </si>
  <si>
    <t>จำหน่ายตามหนังสือที่ กษ 0603/(กษ0621/159) ลว 21/8/2563</t>
  </si>
  <si>
    <t>0608-13-10-027-0043/58</t>
  </si>
  <si>
    <t>100000048351 เลขเดิม 100000047769</t>
  </si>
  <si>
    <t>1008-13-10-007-1046/57</t>
  </si>
  <si>
    <t>1008-13-10-007-1047/57</t>
  </si>
  <si>
    <t>1008-13-10-007-1048/57</t>
  </si>
  <si>
    <t>0608-13-10-007-0091/58</t>
  </si>
  <si>
    <t>100000048349 เลขเดิม 100000047690</t>
  </si>
  <si>
    <t>0608-13-10-007-0092/58</t>
  </si>
  <si>
    <t>100000048350 เลขเดิม 100000047691</t>
  </si>
  <si>
    <t>7440-010-001/093/58</t>
  </si>
  <si>
    <t>7440-010-001/094/58</t>
  </si>
  <si>
    <t>7440-010-001/095/58</t>
  </si>
  <si>
    <t>1029-13-10-027-0042/58 เลขเดิม 0608-13-10-027-0042/58</t>
  </si>
  <si>
    <t>100000048337 เลขเดิม 100000047768</t>
  </si>
  <si>
    <t>1209-13-10-007-0089/58 เลขเดิม 0608-13-10-007-0089/58</t>
  </si>
  <si>
    <t>100000048335 เลขเดิม 100000047688</t>
  </si>
  <si>
    <t>1209-13-10-007-0090/58  เลขเดิม 0608-13-10-007-0090/58</t>
  </si>
  <si>
    <t>100000048336 เลขเดิม 100000047689</t>
  </si>
  <si>
    <t>1063-13-10-007-0100/58 เลขเดิม 0608-13-10-007-0100/58</t>
  </si>
  <si>
    <t>100000048470 เลขเดิม 100000047699</t>
  </si>
  <si>
    <t>1063-13-10-007-0101/58 เลขเดิม 0608-13-10-007-0101/58</t>
  </si>
  <si>
    <t>100000048471 เลขเดิม 100000047700</t>
  </si>
  <si>
    <t>1004-13-10-007-0099/58 เลขเดิม 0608-13-10-007-0099/58</t>
  </si>
  <si>
    <t>100000048305 เลขเดิม 100000047698</t>
  </si>
  <si>
    <t>1004-13-10-010-0014/57</t>
  </si>
  <si>
    <t>1004-13-10-013-0005/57</t>
  </si>
  <si>
    <t>1012-13-10-027-0046/58 เลขเดิม 0608-13-10-027-0046/58</t>
  </si>
  <si>
    <t>100000048933 เลขเดิม 100000047772</t>
  </si>
  <si>
    <t>1012-13-10-007-1039/57</t>
  </si>
  <si>
    <t>1012-13-10-007-0097/58  เลขเดิม 0608-13-10-007-0097/58</t>
  </si>
  <si>
    <t>100000048932 เลขเดิม 100000047696</t>
  </si>
  <si>
    <t>1012-13-10-010--0460/57 มกอช. 7440-010-001/096/58</t>
  </si>
  <si>
    <t>0608-13-10-027-0048/58</t>
  </si>
  <si>
    <t>0608-13-10-007-0103/58</t>
  </si>
  <si>
    <t>1023-13-10-007-0102/58 เลขเดิม 0608-13-10-007-0102/58</t>
  </si>
  <si>
    <t>100000048338 เลขเดิม 100000047701</t>
  </si>
  <si>
    <t>0608-13-10-007-0104/58</t>
  </si>
  <si>
    <t>0608-13-10-027-0052/58</t>
  </si>
  <si>
    <t>0608-13-10-007-0111/58</t>
  </si>
  <si>
    <t>1003-13-10-027-0050/58 เลขเดิม 0608-13-10-027-0050/58</t>
  </si>
  <si>
    <t>100000048362 เลขเดิม 100000047776</t>
  </si>
  <si>
    <t>1003-13-10-007-1049/57 มกอช. 7440-001-001/367/58</t>
  </si>
  <si>
    <t>1003-13-10-007-0107/58 เลขเดิม 0608-13-10-007-0107/58</t>
  </si>
  <si>
    <t>100000048360 เลขเดิม 100000047706</t>
  </si>
  <si>
    <t>1003-13-10-007-0108/58 เลขเดิม 0608-13-10-007-0108/58</t>
  </si>
  <si>
    <t>100000048361 เลขเดิม 100000047707</t>
  </si>
  <si>
    <t>1003-13-10-010-0009/57</t>
  </si>
  <si>
    <t>1003-13-10-010-0433/57</t>
  </si>
  <si>
    <t>1003-13-10-010-0470/57 มกอช. 7440-010-001/105/58</t>
  </si>
  <si>
    <t>1065-13-10-027-0024/58 เลขเดิม 0608-13-10-027-0024/58</t>
  </si>
  <si>
    <t>100000048311 เลขเดิม 100000047750</t>
  </si>
  <si>
    <t>1065-13-10-007-0052/58 เลขเดิม 0608-13-10-007-0052/58</t>
  </si>
  <si>
    <t>100000048309 เลขเดิม 100000047651</t>
  </si>
  <si>
    <t>1065-13-10-007-0053/58 เลขเดิม 0608-13-10-007-0053/58</t>
  </si>
  <si>
    <t>100000048310 เลขเดิม 100000047652</t>
  </si>
  <si>
    <t>1066-13-10-007-0112/58 เลขเดิม 0608-13-10-007-0112/58</t>
  </si>
  <si>
    <t>100000048307 เลขเดิม 100000047711</t>
  </si>
  <si>
    <t>1066-13-10-007-0113/58 เลขเดิม 0608-13-10-007-0113/58</t>
  </si>
  <si>
    <t>100000048308 เลขเดิม 100000047712</t>
  </si>
  <si>
    <t>1024-13-10-027-0049/58 เลขเดิม 0608-13-10-027-0049/58</t>
  </si>
  <si>
    <t>100000048314 เลขเดิม 100000047775</t>
  </si>
  <si>
    <t>1024-13-10-007-0105/58 เลขเดิม 0608-13-10-007-0105/58</t>
  </si>
  <si>
    <t>100000048312 เลขเดิม 100000047704</t>
  </si>
  <si>
    <t>1024-13-10-007-0106/58 เลขเดิม 0608-13-10-007-0106/58</t>
  </si>
  <si>
    <t>100000048313 เลขเดิม 100000047705</t>
  </si>
  <si>
    <t>1024-13-10-010-0046/58</t>
  </si>
  <si>
    <t>1019-13-10-027-0051/58 เลขเดิม 0608-13-10-027-0051/58</t>
  </si>
  <si>
    <t>100000048460 เลขเดิม 100000047777</t>
  </si>
  <si>
    <t>1019-13-10-007-0109/58 เลขเดิม 0608-13-10-007-0109/58</t>
  </si>
  <si>
    <t>100000048458 เลขเดิม 100000047708</t>
  </si>
  <si>
    <t>1019-13-10-007-0110/58 เลขเดิม 0608-13-10-007-0110/58</t>
  </si>
  <si>
    <t>100000048459 เลขเดิม 100000047709</t>
  </si>
  <si>
    <t>1027-13-10-027-0055/58 เลขเดิม 0608-13-10-027-0055/58</t>
  </si>
  <si>
    <t>100000048333 เลขเดิม 100000047781</t>
  </si>
  <si>
    <t>0608-13-10-007-0117/58</t>
  </si>
  <si>
    <t>100000048331 เลขเดิม 100000047716</t>
  </si>
  <si>
    <t>0608-13-10-007-0118/58</t>
  </si>
  <si>
    <t>100000048332 เลขเดิม 100000047717</t>
  </si>
  <si>
    <t>1027-13-10-010-0108/58</t>
  </si>
  <si>
    <t>1/9/2558</t>
  </si>
  <si>
    <t>1027-13-10-014-0035/58</t>
  </si>
  <si>
    <t>1027-13-10-014-0036/58</t>
  </si>
  <si>
    <t>1031-13-10-027-0054/58 เลขเดิม 0608-13-10-027-0054/58</t>
  </si>
  <si>
    <t>100000048355 เลขเดิม 100000047780</t>
  </si>
  <si>
    <t>1031-13-10-007-1050/57 เลขเดิม มกอช. 7440-001-001/368/58</t>
  </si>
  <si>
    <t>1031-13-10-007-0116/58 เลขเดิม 0608-13-10-007-0116/58</t>
  </si>
  <si>
    <t>100000048354 เลขเดิม 100000047715</t>
  </si>
  <si>
    <t>1031-13-10-010-0560/58</t>
  </si>
  <si>
    <t>1031-13-10-010-0471/57 เลขเดิม มกอช. 7440-010-001/106/58</t>
  </si>
  <si>
    <t>1007-13-10-007-0053/58 เลขเดิม 0608-13-10-007-0053/58</t>
  </si>
  <si>
    <t>100000048359 เลขเดิม 100000047779</t>
  </si>
  <si>
    <t>1007-13-10-007-0114/58 เลขเดิม 0608-13-10-007-0114/58</t>
  </si>
  <si>
    <t>100000048357 เลขเดิม 100000047713</t>
  </si>
  <si>
    <t>1007-13-10-007-0115/58 เลขเดิม 0608-13-10-007-0115/58</t>
  </si>
  <si>
    <t>100000048358 เลขเดิม 100000047714</t>
  </si>
  <si>
    <t>1037-13-10-007-0056/58 เลขเดิม 0608-13-10-027-0056/58</t>
  </si>
  <si>
    <t>100000048327 เลขเดิม 100000047782</t>
  </si>
  <si>
    <t>1037-13-10-007-1040/57 เลขเดิม มกอช. 7440-001-001/370/58</t>
  </si>
  <si>
    <t>1037-13-10-007-1041/57 เลขเดิม มกอช. 7440-001-001/371/58</t>
  </si>
  <si>
    <t>1037-13-10-007-0119/58 เลขเดิม 0608-13-10-007-0119/58</t>
  </si>
  <si>
    <t>100000048324 เลขเดิม 100000047718</t>
  </si>
  <si>
    <t>1037-13-10-007-0120/58 เลขเดิม 0608-13-10-007-0120/58</t>
  </si>
  <si>
    <t>100000048325 เลขเดิม 100000047719</t>
  </si>
  <si>
    <t>1037-13-10-007-0121/58 เลขเดิม 0608-13-10-007-0121/58</t>
  </si>
  <si>
    <t>100000048326 เลขเดิม 100000047720</t>
  </si>
  <si>
    <t>1037-13-10-010-0013/58</t>
  </si>
  <si>
    <t>1037-13-10-010-0133/57</t>
  </si>
  <si>
    <t>1037-13-10-010-0461/57 เลขเดิม มกอช. 7440-010-001/108/58</t>
  </si>
  <si>
    <t>1037-13-10-010-0462/57 เลขเดิม มกอช. 7440-010-001/109/58</t>
  </si>
  <si>
    <t>1038-13-10-027-0057/58 เลขเดิม 0608-13-10-027-0057/58</t>
  </si>
  <si>
    <t>100000048469 เลขเดิม 100000047783</t>
  </si>
  <si>
    <t>1038-13-10-007-1051/57 เลขเดิม มกอช. 7440-001-001/369/58</t>
  </si>
  <si>
    <t>1036-13-10-007-0122/58 เลขเดิม 0608-13-10-007-0122/58</t>
  </si>
  <si>
    <t>100000048467 เลขเดิม 100000047721</t>
  </si>
  <si>
    <t xml:space="preserve">1036-13-10-007-0123/58 เลขเดิม 0608-13-10-007-0123/58 </t>
  </si>
  <si>
    <t>100000048468 เลขเดิม 100000047722</t>
  </si>
  <si>
    <t>1038-13-10-010-0472/57 เลขเดิม มกอช. 7440-010-001/107/58</t>
  </si>
  <si>
    <t>1038-13-10-014-0092/58</t>
  </si>
  <si>
    <t>27/8/2558</t>
  </si>
  <si>
    <t>1016-13-10-027-0058/58 เลขเดิม 0608-13-10-027-0058/58</t>
  </si>
  <si>
    <t>100000048348 เลขเดิม 100000047784</t>
  </si>
  <si>
    <t>1016-13-10-007-1042/57 เลขเดิม มกอช. 7440-001-001/372/58</t>
  </si>
  <si>
    <t>1016-13-10-007-1043/57 เลขเดิม มกอช. 7440-001-001/373/58</t>
  </si>
  <si>
    <t>1016-13-10-007-0124/58 เลขเดิม 0608-13-10-007-0124/58</t>
  </si>
  <si>
    <t>100000048346 เลขเดิม 100000047723</t>
  </si>
  <si>
    <t>1016-13-10-007-0125/58 เลขเดิม 0608-13-10-007-0125/58</t>
  </si>
  <si>
    <t>100000048347 เลขเดิม 100000047724</t>
  </si>
  <si>
    <t>1016-13-10-010-0463/57 เลขเดิม มกอช. 7440-010-001/110/58</t>
  </si>
  <si>
    <t>1016-13-10-010-0464/57 เลขเดิม มกอช. 7440-010-001/111/58</t>
  </si>
  <si>
    <t>1016-13-10-010-0103/58</t>
  </si>
  <si>
    <t>1016-13-10-014-0088/58</t>
  </si>
  <si>
    <t>1016-13-10-014-0089/58</t>
  </si>
  <si>
    <t>1071-13-10-027-0030/58 เลขเดิม 0608-13-10-027-0030/58</t>
  </si>
  <si>
    <t>100000048928 เลขเดิม 100000047756</t>
  </si>
  <si>
    <t>1071-13-10-007-0068/58 เลขเดิม 0608-13-10-007-0068/58</t>
  </si>
  <si>
    <t>100000048927 เลขเดิม 100000047667</t>
  </si>
  <si>
    <t>1002-13-10-027-0023/58 เลขเดิม 0608-13-10-027-0023/58</t>
  </si>
  <si>
    <t>100000048155 เลขเดิม100000047749</t>
  </si>
  <si>
    <t>1002-13-10-007-0135/58 เลขเดิม 0608-13-10-007-0135/58</t>
  </si>
  <si>
    <t>100000048154 เลขเดิม 100000047734</t>
  </si>
  <si>
    <t>1002-13-10-010-0077/56</t>
  </si>
  <si>
    <t>1002-13-10-010-0080/57</t>
  </si>
  <si>
    <t>1002-13-10-010-0139/57</t>
  </si>
  <si>
    <t>1002-13-10-014-0125/55</t>
  </si>
  <si>
    <t>1002-13-10-014-0126/55</t>
  </si>
  <si>
    <t>1002-13-10-014-0127/55</t>
  </si>
  <si>
    <t>1072-13-10-007-0073/58 เลขเดิม 0608-13-10-007-0073/58</t>
  </si>
  <si>
    <t>100000048306 เลขเดิม 100000047672</t>
  </si>
  <si>
    <t>1073-13-10-027-0021/58 เลขเดิม 0608-13-10-027-0021/58</t>
  </si>
  <si>
    <t>100000048116 เลขเดิม 100000047747</t>
  </si>
  <si>
    <t>1073-13-10-027-0022/58 เลขเดิม 0608-13-10-027-0022/58</t>
  </si>
  <si>
    <t>100000048117 เลขเดิม 100000047748</t>
  </si>
  <si>
    <t>1073-13-10-007-0050/58 เลขเดิม 0608-13-10-007-0050/58</t>
  </si>
  <si>
    <t>100000048114 เลขเดิม 100000047649</t>
  </si>
  <si>
    <t>1073-13-10-007-0051/58 เลขเดิม 0608-13-10-007-0051/58</t>
  </si>
  <si>
    <t>100000048115 เลขเดิม 100000047650</t>
  </si>
  <si>
    <t>1073-13-10-010-0424/57</t>
  </si>
  <si>
    <t>1073-13-10-010-0080/58</t>
  </si>
  <si>
    <t>1073-13-10-010-0081/58</t>
  </si>
  <si>
    <t>1073-13-10-010-0082/58</t>
  </si>
  <si>
    <t>1073-13-10-010-0083/58</t>
  </si>
  <si>
    <t>1304-13-10-010-0110/58</t>
  </si>
  <si>
    <t>1304-13-10-010-0128/58</t>
  </si>
  <si>
    <t>1304-13-10-014-0063/58</t>
  </si>
  <si>
    <t>1304-13-10-014-0064/58</t>
  </si>
  <si>
    <t>1304-13-10-014-0065/58</t>
  </si>
  <si>
    <t>1304-13-10-014-0066/58</t>
  </si>
  <si>
    <t>1304-13-10-014-0067/58</t>
  </si>
  <si>
    <t>1304-13-10-014-0068/58</t>
  </si>
  <si>
    <t>1304-13-10-014-0069/58</t>
  </si>
  <si>
    <t>1311-13-10-010-0019/58</t>
  </si>
  <si>
    <t>สี Network 1</t>
  </si>
  <si>
    <t>1311-13-10-010-0173/55</t>
  </si>
  <si>
    <t>1301-13-10-010-0064/56</t>
  </si>
  <si>
    <t>1301-13-10-010-0065/58</t>
  </si>
  <si>
    <t>1301-13-10-010-0066/58</t>
  </si>
  <si>
    <t>1301-13-10-010-0067/58</t>
  </si>
  <si>
    <t>1301-13-10-010-0068/58</t>
  </si>
  <si>
    <t>1617-13-10-010-0035/58</t>
  </si>
  <si>
    <t>1612-13-10-013-0006/57</t>
  </si>
  <si>
    <t>1615-13-10-010-0383/57</t>
  </si>
  <si>
    <t>1615-13-10-010-0015/58</t>
  </si>
  <si>
    <t>1615-13-10-014-0095/57</t>
  </si>
  <si>
    <t>1615-13-10-014-0001/57</t>
  </si>
  <si>
    <t>1615-13-10-014-0439/57</t>
  </si>
  <si>
    <t>1615-13-10-014-0440/57</t>
  </si>
  <si>
    <t>1615-13-10-014-0016/58</t>
  </si>
  <si>
    <t>1615-13-10-014-0017/58</t>
  </si>
  <si>
    <t>1615-13-10-014-0018/58</t>
  </si>
  <si>
    <t>1615-13-10-014-0019/58</t>
  </si>
  <si>
    <t>1615-13-10-014-0020/58</t>
  </si>
  <si>
    <t>1615-13-10-014-0021/58</t>
  </si>
  <si>
    <t>1615-13-10-014-0022/58</t>
  </si>
  <si>
    <t>1627-13-10-007-0144/58</t>
  </si>
  <si>
    <t>1627-13-10-010-0036/57</t>
  </si>
  <si>
    <t>1627-13-10-014-0092/57</t>
  </si>
  <si>
    <t>1627-13-10-014-0093/57</t>
  </si>
  <si>
    <t>0702-13-10-010-0073/48</t>
  </si>
  <si>
    <t>0702-13-10-010-0028/51</t>
  </si>
  <si>
    <t>0702-13-10-010-0011/53</t>
  </si>
  <si>
    <t>0703-13-10-027-1117/59</t>
  </si>
  <si>
    <t>0706-13-10-014-0086/57</t>
  </si>
  <si>
    <t>0706-13-10-014-0087/57</t>
  </si>
  <si>
    <t>0705-13-10-010-0454/57</t>
  </si>
  <si>
    <t>0705-13-10-010-0020/58</t>
  </si>
  <si>
    <t>0705-13-10-010-0109/58</t>
  </si>
  <si>
    <t>0705-13-10-010-0040/57</t>
  </si>
  <si>
    <t>0705-13-10-014-0101/56</t>
  </si>
  <si>
    <t>0705-13-10-014-0046/58</t>
  </si>
  <si>
    <t>25/6/2558</t>
  </si>
  <si>
    <t>0705-13-10-014-0061/58</t>
  </si>
  <si>
    <t>18/9/2558</t>
  </si>
  <si>
    <t>0504-13-10-010-0004/57</t>
  </si>
  <si>
    <t>0504-13-10-010-0121/58</t>
  </si>
  <si>
    <t>0504-13-10-010-0133/58</t>
  </si>
  <si>
    <t>0506-13-10-014-0060/58</t>
  </si>
  <si>
    <t>0506-13-10-014-0534/58</t>
  </si>
  <si>
    <t>0505-13-10-010-0106/58</t>
  </si>
  <si>
    <t>0505-13-10-014-0025/58</t>
  </si>
  <si>
    <t>0505-13-10-014-0026/58</t>
  </si>
  <si>
    <t>0505-13-10-014-0027/58</t>
  </si>
  <si>
    <t>0505-13-10-014-0028/58</t>
  </si>
  <si>
    <t>0511-13-10-010-0177/57</t>
  </si>
  <si>
    <t>0509-13-10-010-0044/58</t>
  </si>
  <si>
    <t>0509-13-10-010-0045/58</t>
  </si>
  <si>
    <t>0722-13-10-010-0062/57</t>
  </si>
  <si>
    <t>0722-13-10-010-0064/57</t>
  </si>
  <si>
    <t>0722-13-10-010-0261/57</t>
  </si>
  <si>
    <t>0722-13-10-010-0111/58</t>
  </si>
  <si>
    <t>0722-13-10-010-0112/58</t>
  </si>
  <si>
    <t>0722-13-10-014-0053/58</t>
  </si>
  <si>
    <t>0722-13-10-014-0054/58</t>
  </si>
  <si>
    <t>0720-13-10-014-0020/57</t>
  </si>
  <si>
    <t>0720-13-10-014-0096/56</t>
  </si>
  <si>
    <t>0717-13-10-010-0038/57</t>
  </si>
  <si>
    <t>0717-13-10-010-0039/57</t>
  </si>
  <si>
    <t>0717-13-10-010-0104/58</t>
  </si>
  <si>
    <t>0522-13-10-010-0116/57</t>
  </si>
  <si>
    <t>0521-13-10-010-0317/57</t>
  </si>
  <si>
    <t>0521-13-10-010-0027/57</t>
  </si>
  <si>
    <t>4  เมย.57</t>
  </si>
  <si>
    <t>0524-13-10-010-0079/58</t>
  </si>
  <si>
    <t>0535-13-10-010-0050/57</t>
  </si>
  <si>
    <t>0535-13-10-010-0105/57</t>
  </si>
  <si>
    <t>0535-13-10-010-0106/57</t>
  </si>
  <si>
    <t>0535-13-10-010-0073/58</t>
  </si>
  <si>
    <t>0516-13-10-010-0061/56</t>
  </si>
  <si>
    <t>0526-13-10-010-0455/57</t>
  </si>
  <si>
    <t>0514-13-10-010-0153/57</t>
  </si>
  <si>
    <t>0514-13-10-014-0151/57</t>
  </si>
  <si>
    <t>1303-13-10-010-0063/57</t>
  </si>
  <si>
    <t>1303-13-10-010-0005/58</t>
  </si>
  <si>
    <t>1307-13-10-007-0045/48</t>
  </si>
  <si>
    <t>1307-13-10-010-0070/53</t>
  </si>
  <si>
    <t>0609-13-10-027-1141/59</t>
  </si>
  <si>
    <t>0609-13-10-010-0530/58</t>
  </si>
  <si>
    <t>0609-13-10-010-0531/58</t>
  </si>
  <si>
    <t>0613-13-10-010-0092/57</t>
  </si>
  <si>
    <t>งบประมาณครุภัณฑ์คอมพิวเตอร์กรมปศุสัตว์ ปีงบประมาณ พ.ศ. 2565</t>
  </si>
  <si>
    <t>เครื่องคอมพิวเตอร์สำหรับงานประมวลผล แบบที่ 1 (จอแสดงภาพขนาดไม่น้อยกว่า 19 นิ้ว)</t>
  </si>
  <si>
    <t>เครื่องคอมพิวเตอร์โน้ตบุ๊ก สำหรับงานสำนักงาน</t>
  </si>
  <si>
    <t>เครื่องคอมพิวเตอร์โน้ตบุ๊ก สำหรับงานประมวลผล</t>
  </si>
  <si>
    <t>เครื่องพิมพ์เลเซอร์หรือLED ขาวดำชนิด Network แบบที่1 (28 หน้า/นาที)</t>
  </si>
  <si>
    <t>เครื่องพิมพ์เลเซอร์หรือ LED สีชนิด Network แบบที่ 1 (18 หน้า/นาที)</t>
  </si>
  <si>
    <t>เครื่องพิมพ์Multifunction แบบฉีดหมึกพร้อมติดตั้งถังหมึกพิมพ์ (Ink Tank Printer)</t>
  </si>
  <si>
    <t>เครื่องพิมพ์Multifunction เลเซอร์หรือ LED ขาวดำ</t>
  </si>
  <si>
    <t>เครื่องสำรองไฟฟ้า ขนาด 20 KVA</t>
  </si>
  <si>
    <t>ชุดโปรแกรมระบบปฏิบัติการสำหรับเครื่องคอมพิวเตอร์ (server) ฯ</t>
  </si>
  <si>
    <t>รวม
จำนวน</t>
  </si>
  <si>
    <t xml:space="preserve">เครื่องพิมพ์Multifunction แบบฉีดหมึกพร้อมติดตั้งถังหมึกพิมพ์ (Ink Tank Printer) </t>
  </si>
  <si>
    <t xml:space="preserve">  ชุดโปรแกรมระบบปฏิบัติการสำหรับเครื่องคอมพิวเตอร์ (server) ฯ </t>
  </si>
  <si>
    <t>รวม (ใหม่)</t>
  </si>
  <si>
    <t>350,000 บาท</t>
  </si>
  <si>
    <t>17,000 บาท</t>
  </si>
  <si>
    <t>22,000 บาท</t>
  </si>
  <si>
    <t xml:space="preserve"> 16,000 บาท</t>
  </si>
  <si>
    <t>4,300 บาท</t>
  </si>
  <si>
    <t>8,900 บาท</t>
  </si>
  <si>
    <t>10,000 บาท</t>
  </si>
  <si>
    <t>7,500 บาท</t>
  </si>
  <si>
    <t>3,200 บาท</t>
  </si>
  <si>
    <t>2,500 บาท</t>
  </si>
  <si>
    <t>432,200 บาท</t>
  </si>
  <si>
    <t>28,000 บาท</t>
  </si>
  <si>
    <t xml:space="preserve">  - เลขทะเบียนครุภัณฑ์คอมพิวเตอร์ให้ดำเนินการจัดส่งไฟล์ทะเบียนฯ ภายหลังจากขึ้นทะเบียนครุภัณฑ์คอมพิวเตอร์เรียบร้อยแล้ว เป็นไฟล์ pdf. ไปที่ E-mail Address : itcenter3@dld.go.th</t>
  </si>
  <si>
    <t>กิจกรรม : พัฒนาเทคโนโลยีสารสนเทศและการสื่อสาร</t>
  </si>
  <si>
    <t>ผลผลิต : พัฒนาศักยภาพด้านปศุสัตว์</t>
  </si>
  <si>
    <t>แบบรายงานผลการจัดซื้อจัดหาครุภัณฑ์คอมพิวเตอร์ ประจำปีงบประมาณ พ.ศ. 2565</t>
  </si>
  <si>
    <t>โครงการจัดหาครุภัณฑ์คอมพิวเตอร์ทดแทน</t>
  </si>
  <si>
    <t>วิธีการจัดซื้อ</t>
  </si>
  <si>
    <t>จัดซื้อ</t>
  </si>
  <si>
    <t>2 เครื่อง</t>
  </si>
  <si>
    <t>30 เม.ย. 2565</t>
  </si>
  <si>
    <t>เงินงบประมาณ</t>
  </si>
  <si>
    <t>สอบราคา</t>
  </si>
  <si>
    <t>หมายเลขทะเบียนครุภัณฑ์คอมพิวเตอร์</t>
  </si>
  <si>
    <t>ยี่ห้อ HP รุ่น 190-0305D มีรายละเอียดดังนี้</t>
  </si>
  <si>
    <t>ปี 2565</t>
  </si>
  <si>
    <t>จะดำเนินการจัดส่งให้ภายหลังจากขึ้น</t>
  </si>
  <si>
    <r>
      <t xml:space="preserve"> - หน่วยประมวลผลกลาง (CPU) </t>
    </r>
    <r>
      <rPr>
        <sz val="16"/>
        <color indexed="63"/>
        <rFont val="TH SarabunPSK"/>
        <family val="2"/>
      </rPr>
      <t>Intel Core i3-8100 ความเร็วสัญญาณ</t>
    </r>
  </si>
  <si>
    <t>หรือเงินเหลือจ่าย</t>
  </si>
  <si>
    <t>ทะเบียนครุภัณฑ์คอมพิวเตอร์เรียบร้อย</t>
  </si>
  <si>
    <t>นาฬิกา 3.60 GHz.</t>
  </si>
  <si>
    <t>แล้ว</t>
  </si>
  <si>
    <t xml:space="preserve"> - หน่วยความจำหลัก (RAM) ชนิด DDR4 มีขนาดไม่น้อยกว่า 4 GB.</t>
  </si>
  <si>
    <t xml:space="preserve"> - หน่วยจัดเก็บข้อมูล (Hard disk) ชนิด SATA ขนาดความจุ 1 TB. ความเร็ว</t>
  </si>
  <si>
    <t>รอบ 7200 รอบต่อนาที</t>
  </si>
  <si>
    <t xml:space="preserve"> - มี DVD-RW</t>
  </si>
  <si>
    <t xml:space="preserve"> - มีช่องเชื่อมต่อ (Interface) แบบ USB 2.0 จำนวน 3 ช่อง</t>
  </si>
  <si>
    <t xml:space="preserve"> - มีช่องเชื่อมต่อระบบเครือข่ายแบบ 10/100/1000 Base-T Ethernet LAN,</t>
  </si>
  <si>
    <t>802.11 a/b/g/n/ac Wireless LAN</t>
  </si>
  <si>
    <t xml:space="preserve"> - มีจอแสดงภาพแบบ LED ยี่ห้อ HP รุ่น 20KD ขนาด 19.5 นิ้ว และมี </t>
  </si>
  <si>
    <t>Contrast Ratio 1,000:1</t>
  </si>
  <si>
    <t xml:space="preserve"> - มีการรับประกัน 3 ปี</t>
  </si>
  <si>
    <t>ชุดโปรแกรมระบบปฏิบัติการสำหรับเครื่องไมโครคอมพิวเตอร์</t>
  </si>
  <si>
    <t>2 ชุด</t>
  </si>
  <si>
    <t>ยี่ห้อ Microsoft Windows รุ่น Windows 10 Home 64 Bit ENG (OEM)</t>
  </si>
  <si>
    <t xml:space="preserve"> - ติดตั้งบนเครื่องคอมพิวเตอร์ส่วนบุคคล (PC) หรือเครื่องคอมพิวเตอร์โน้ตบุ้ค</t>
  </si>
  <si>
    <t xml:space="preserve"> - รองรับการทำงานกับระบบ 2 processor</t>
  </si>
  <si>
    <t xml:space="preserve"> - มีระบบรักษาความปลอดภัย</t>
  </si>
  <si>
    <t xml:space="preserve"> - สนับสนุนรองรับ IPv4 และ IPv6</t>
  </si>
  <si>
    <t xml:space="preserve"> - สำรองไฟล์และเรียกคืนไฟล์ข้อมูลได้</t>
  </si>
  <si>
    <t xml:space="preserve"> - ซอฟต์แวร์ระบบปฏิบัติการคอมพิวเตอร์สามารถปรับปรุงเวอร์ชั่นที่ใช้งาน</t>
  </si>
  <si>
    <t>อัพเกรดเป็นเวอร์ชั่นล่าสุดได้ ในกรณีที่มีชอฟต์แวร์ระบบปฏิบัติการคอมพิวเตอร์</t>
  </si>
  <si>
    <t>เวอร์ชั่นใหม่ และสามารถดาวน์เกรดใช้งานเวอร์ชั่นที่ต่ำกว่าที่เสนอได้</t>
  </si>
  <si>
    <t xml:space="preserve"> - มีระบบจัดการและค้นหาไฟล์หรือข้อมูลได้ง่าย</t>
  </si>
  <si>
    <t xml:space="preserve"> - สามารถติดตั้งบนเครื่องคอมพิวเตอร์จำนวนมากได้ด้วยอิมเมจไฟล์</t>
  </si>
  <si>
    <t xml:space="preserve"> - มีความสะดวกในการใช้ข้อมูลและทำงานร่วมกันได้</t>
  </si>
  <si>
    <t>ชุดโปรแกรมจัดการสำนักงาน ยี่ห้อ Microsoft Office Home&amp;Business 2019</t>
  </si>
  <si>
    <t>ประกอบด้วย</t>
  </si>
  <si>
    <t xml:space="preserve"> - ซอฟต์แวร์จัดการงานเอกสาร</t>
  </si>
  <si>
    <t xml:space="preserve"> - ซอฟต์แวร์จัดการงานตารางคำนวณ</t>
  </si>
  <si>
    <t xml:space="preserve"> - ซอฟต์แวร์จัดการการเสนองาน</t>
  </si>
  <si>
    <t xml:space="preserve"> - ซอฟต์แวร์จัดการงานสิ่งพิมพ์</t>
  </si>
  <si>
    <t xml:space="preserve"> - ซอฟต์แวร์จัดการงานด้านสมุดบันทึก</t>
  </si>
  <si>
    <t xml:space="preserve"> - ซอฟต์แวร์จัดการจดหมายอิเล็กทรอนิกส์</t>
  </si>
  <si>
    <t xml:space="preserve"> - ซอฟต์แวร์ระบบสำนักงานคอมพิวเตอร์สามารถปรับปรุงเวอร์ชั่นที่ใช้งาน</t>
  </si>
  <si>
    <t>อัพเกรดเป็นเวอร์ชั่นล่าสุดได้ ในกรณีที่มีชอฟต์แวร์ระบบสำนักงานคอมพิวเตอร์</t>
  </si>
  <si>
    <t xml:space="preserve"> - แปลงเอกสารข้อมูลให้อยู่ในรูปของ PDF หรือ XPS</t>
  </si>
  <si>
    <r>
      <t xml:space="preserve">หมายเหตุ: - </t>
    </r>
    <r>
      <rPr>
        <sz val="16"/>
        <rFont val="TH SarabunPSK"/>
        <family val="2"/>
      </rPr>
      <t>การกรอกรายละเอียดคุณลักษณะพื้นฐานของครุภัณฑ์คอมพิวเตอร์สามารถดูรายละเอียดเกณฑ์ราคากลางและคุณลักษณะพื้นฐานครุภัณฑ์คอมพิวเตอร์</t>
    </r>
  </si>
  <si>
    <t xml:space="preserve">    ตามที่กระทรวงเทคโนโลยีสารสนเทศและการสื่อสารกำหนดมาเป็นแนวทางในการกรอกข้อมูล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</si>
  <si>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5 วันทำการ ส่วนหมายเลขทะเบียนครุภัณฑ์คอมพิวเตอร์จะดำเนินการจัดส่งให้ภายหลังจาก</t>
  </si>
  <si>
    <t>ขึ้นทะเบียนครุภัณฑ์คอมพิวเตอร์เรียบร้อยแล้ว</t>
  </si>
  <si>
    <t>ผู้รายงาน     วิเชียรชัย  สายสัมพันธ์อันดี</t>
  </si>
  <si>
    <t xml:space="preserve">               (วิเชียรชัย  สายสัมพันธ์อันดี)</t>
  </si>
  <si>
    <t>ตำแหน่ง       นักวิชาการสถิติปฏิบัติการ</t>
  </si>
  <si>
    <t>วันที่รายงาน    2 พฤษภาคม พ.ศ. 2565</t>
  </si>
  <si>
    <t>ตัวอย่าง การกรอกแบบรายงานผลการจัดซื้อจัดหาครุภัณฑ์คอมพิวเตอร์ ประจำปีงบประมาณ พ.ศ. 2565</t>
  </si>
  <si>
    <t>โครงการจัดหาครุภัณฑ์คอมพิวเตอร์ทดแทน หรือโครงการจัดหาครุภัณฑ์คอมพิวเตอร์ใหม่เพื่อเพิ่มประสิทธิภาพการปฏิบัติงาน</t>
  </si>
  <si>
    <t>หมายเลขทะเบียนครุภัณฑ์ที่ถูกทดแทน</t>
  </si>
  <si>
    <t>ศูนย์เทคโนโลยีสารสนเทศ</t>
  </si>
  <si>
    <t>และการสื่อสาร</t>
  </si>
  <si>
    <t>100000047643 (ทะเบียนสินทรัพย์ในระบบ GFMIS)</t>
  </si>
  <si>
    <t>100000047644 (ทะเบียนสินทรัพย์ในระบบ GFMIS)</t>
  </si>
  <si>
    <r>
      <t xml:space="preserve">หมายเหตุ: - </t>
    </r>
    <r>
      <rPr>
        <sz val="16"/>
        <rFont val="TH SarabunPSK"/>
        <family val="2"/>
      </rPr>
      <t>จัดซื้อตามรายละเอียดคุณลักษณะเฉพาะวัสดุครุภัณฑ์ประเภทคอมพิวเตอร์กรมปศุสัตว์ ประจำปีงบประมาณ พ.ศ. 2565</t>
    </r>
  </si>
  <si>
    <t>ศูนย์เทคโนโลยีสารสนเทศและการสื่อสาร เบอร์โทร 0-2653-4444 ต่อ 2331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</si>
</sst>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_ ;\-0\ "/>
    <numFmt numFmtId="167" formatCode="[$-101041E]d\ mmm\ yy;@"/>
    <numFmt numFmtId="168" formatCode="_(* #,##0_);_(* \(#,##0\);_(* &quot;-&quot;??_);_(@_)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20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28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b/>
      <sz val="24"/>
      <name val="TH SarabunPSK"/>
      <family val="2"/>
    </font>
    <font>
      <sz val="16"/>
      <color indexed="63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79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65" fontId="4" fillId="0" borderId="4" xfId="2" applyNumberFormat="1" applyFont="1" applyBorder="1"/>
    <xf numFmtId="0" fontId="4" fillId="0" borderId="4" xfId="1" quotePrefix="1" applyFont="1" applyBorder="1" applyAlignment="1">
      <alignment horizontal="center"/>
    </xf>
    <xf numFmtId="0" fontId="2" fillId="0" borderId="0" xfId="1" applyFont="1" applyAlignment="1">
      <alignment vertical="top"/>
    </xf>
    <xf numFmtId="0" fontId="4" fillId="0" borderId="0" xfId="1" applyFont="1" applyAlignment="1">
      <alignment vertical="top"/>
    </xf>
    <xf numFmtId="165" fontId="4" fillId="0" borderId="0" xfId="2" applyNumberFormat="1" applyFont="1" applyAlignment="1">
      <alignment vertical="top"/>
    </xf>
    <xf numFmtId="165" fontId="4" fillId="0" borderId="0" xfId="2" applyNumberFormat="1" applyFont="1"/>
    <xf numFmtId="0" fontId="2" fillId="0" borderId="0" xfId="1" applyFont="1"/>
    <xf numFmtId="0" fontId="2" fillId="0" borderId="0" xfId="0" applyFont="1"/>
    <xf numFmtId="0" fontId="4" fillId="2" borderId="1" xfId="1" applyFont="1" applyFill="1" applyBorder="1"/>
    <xf numFmtId="0" fontId="2" fillId="2" borderId="1" xfId="1" applyFont="1" applyFill="1" applyBorder="1" applyAlignment="1">
      <alignment horizontal="center"/>
    </xf>
    <xf numFmtId="165" fontId="4" fillId="2" borderId="1" xfId="2" applyNumberFormat="1" applyFont="1" applyFill="1" applyBorder="1"/>
    <xf numFmtId="165" fontId="2" fillId="2" borderId="1" xfId="2" applyNumberFormat="1" applyFont="1" applyFill="1" applyBorder="1"/>
    <xf numFmtId="0" fontId="4" fillId="0" borderId="1" xfId="13" applyFont="1" applyBorder="1" applyAlignment="1">
      <alignment vertical="top" shrinkToFit="1"/>
    </xf>
    <xf numFmtId="0" fontId="4" fillId="0" borderId="1" xfId="14" applyFont="1" applyBorder="1" applyAlignment="1">
      <alignment vertical="top" shrinkToFit="1"/>
    </xf>
    <xf numFmtId="0" fontId="12" fillId="0" borderId="0" xfId="0" applyFont="1" applyAlignment="1">
      <alignment vertical="top"/>
    </xf>
    <xf numFmtId="0" fontId="13" fillId="0" borderId="0" xfId="0" applyFont="1" applyAlignment="1">
      <alignment horizontal="center" vertical="top" wrapText="1"/>
    </xf>
    <xf numFmtId="165" fontId="3" fillId="6" borderId="1" xfId="10" applyNumberFormat="1" applyFont="1" applyFill="1" applyBorder="1" applyAlignment="1" applyProtection="1">
      <alignment horizontal="center" vertical="top" wrapText="1" shrinkToFit="1"/>
    </xf>
    <xf numFmtId="0" fontId="12" fillId="7" borderId="1" xfId="0" applyFont="1" applyFill="1" applyBorder="1" applyAlignment="1">
      <alignment horizontal="center" vertical="top"/>
    </xf>
    <xf numFmtId="0" fontId="6" fillId="7" borderId="1" xfId="4" applyFont="1" applyFill="1" applyBorder="1" applyAlignment="1" applyProtection="1">
      <alignment horizontal="center" vertical="top"/>
    </xf>
    <xf numFmtId="0" fontId="2" fillId="7" borderId="1" xfId="0" applyFont="1" applyFill="1" applyBorder="1" applyAlignment="1" applyProtection="1">
      <alignment horizontal="center" vertical="top"/>
      <protection locked="0"/>
    </xf>
    <xf numFmtId="165" fontId="2" fillId="7" borderId="1" xfId="10" applyNumberFormat="1" applyFont="1" applyFill="1" applyBorder="1" applyAlignment="1" applyProtection="1">
      <alignment horizontal="center" vertical="top"/>
      <protection locked="0"/>
    </xf>
    <xf numFmtId="165" fontId="2" fillId="7" borderId="1" xfId="10" applyNumberFormat="1" applyFont="1" applyFill="1" applyBorder="1" applyAlignment="1" applyProtection="1">
      <alignment vertical="top"/>
      <protection locked="0"/>
    </xf>
    <xf numFmtId="0" fontId="14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65" fontId="4" fillId="0" borderId="1" xfId="6" applyNumberFormat="1" applyFont="1" applyFill="1" applyBorder="1" applyAlignment="1">
      <alignment horizontal="center" vertical="top"/>
    </xf>
    <xf numFmtId="165" fontId="4" fillId="0" borderId="1" xfId="10" applyNumberFormat="1" applyFont="1" applyFill="1" applyBorder="1" applyAlignment="1">
      <alignment vertical="top"/>
    </xf>
    <xf numFmtId="165" fontId="14" fillId="0" borderId="1" xfId="10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165" fontId="4" fillId="0" borderId="1" xfId="0" applyNumberFormat="1" applyFont="1" applyBorder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165" fontId="14" fillId="0" borderId="0" xfId="10" applyNumberFormat="1" applyFont="1" applyAlignment="1">
      <alignment vertical="top"/>
    </xf>
    <xf numFmtId="0" fontId="4" fillId="0" borderId="1" xfId="15" applyFont="1" applyBorder="1" applyAlignment="1">
      <alignment vertical="top"/>
    </xf>
    <xf numFmtId="0" fontId="4" fillId="0" borderId="1" xfId="15" applyFont="1" applyBorder="1" applyAlignment="1">
      <alignment vertical="top" shrinkToFit="1"/>
    </xf>
    <xf numFmtId="0" fontId="4" fillId="0" borderId="1" xfId="17" applyFont="1" applyBorder="1" applyAlignment="1">
      <alignment vertical="top"/>
    </xf>
    <xf numFmtId="0" fontId="4" fillId="12" borderId="1" xfId="15" applyFont="1" applyFill="1" applyBorder="1" applyAlignment="1">
      <alignment vertical="top"/>
    </xf>
    <xf numFmtId="0" fontId="4" fillId="0" borderId="1" xfId="18" applyFont="1" applyBorder="1" applyAlignment="1">
      <alignment vertical="top" shrinkToFit="1"/>
    </xf>
    <xf numFmtId="0" fontId="4" fillId="0" borderId="1" xfId="14" applyFont="1" applyBorder="1" applyAlignment="1">
      <alignment vertical="top"/>
    </xf>
    <xf numFmtId="0" fontId="4" fillId="0" borderId="1" xfId="19" applyFont="1" applyBorder="1" applyAlignment="1">
      <alignment vertical="top"/>
    </xf>
    <xf numFmtId="0" fontId="4" fillId="0" borderId="1" xfId="20" applyFont="1" applyBorder="1" applyAlignment="1">
      <alignment vertical="top"/>
    </xf>
    <xf numFmtId="0" fontId="4" fillId="0" borderId="1" xfId="21" applyFont="1" applyBorder="1" applyAlignment="1">
      <alignment vertical="top"/>
    </xf>
    <xf numFmtId="0" fontId="4" fillId="0" borderId="1" xfId="22" applyFont="1" applyBorder="1" applyAlignment="1">
      <alignment vertical="top"/>
    </xf>
    <xf numFmtId="0" fontId="4" fillId="0" borderId="1" xfId="16" applyFont="1" applyBorder="1" applyAlignment="1">
      <alignment vertical="top"/>
    </xf>
    <xf numFmtId="165" fontId="14" fillId="0" borderId="1" xfId="10" applyNumberFormat="1" applyFont="1" applyFill="1" applyBorder="1" applyAlignment="1">
      <alignment horizontal="left"/>
    </xf>
    <xf numFmtId="165" fontId="2" fillId="5" borderId="1" xfId="12" applyNumberFormat="1" applyFont="1" applyFill="1" applyBorder="1" applyAlignment="1">
      <alignment horizontal="center" vertical="top" wrapText="1"/>
    </xf>
    <xf numFmtId="0" fontId="2" fillId="9" borderId="0" xfId="7" applyFont="1" applyFill="1" applyAlignment="1">
      <alignment vertical="top"/>
    </xf>
    <xf numFmtId="0" fontId="2" fillId="9" borderId="0" xfId="7" applyFont="1" applyFill="1" applyAlignment="1">
      <alignment vertical="top" wrapText="1"/>
    </xf>
    <xf numFmtId="0" fontId="2" fillId="0" borderId="0" xfId="7" applyFont="1" applyAlignment="1">
      <alignment vertical="top"/>
    </xf>
    <xf numFmtId="0" fontId="2" fillId="0" borderId="0" xfId="7" applyFont="1" applyAlignment="1">
      <alignment vertical="top" wrapText="1"/>
    </xf>
    <xf numFmtId="0" fontId="2" fillId="10" borderId="0" xfId="7" applyFont="1" applyFill="1" applyAlignment="1">
      <alignment vertical="top"/>
    </xf>
    <xf numFmtId="0" fontId="2" fillId="10" borderId="0" xfId="7" applyFont="1" applyFill="1" applyAlignment="1">
      <alignment vertical="top" wrapText="1"/>
    </xf>
    <xf numFmtId="0" fontId="2" fillId="0" borderId="0" xfId="7" applyFont="1" applyAlignment="1">
      <alignment horizontal="center" vertical="top"/>
    </xf>
    <xf numFmtId="0" fontId="2" fillId="2" borderId="1" xfId="7" applyFont="1" applyFill="1" applyBorder="1" applyAlignment="1">
      <alignment horizontal="center" vertical="top" wrapText="1"/>
    </xf>
    <xf numFmtId="0" fontId="2" fillId="6" borderId="1" xfId="7" applyFont="1" applyFill="1" applyBorder="1" applyAlignment="1">
      <alignment horizontal="center" vertical="top" wrapText="1"/>
    </xf>
    <xf numFmtId="0" fontId="2" fillId="11" borderId="1" xfId="7" applyFont="1" applyFill="1" applyBorder="1" applyAlignment="1">
      <alignment horizontal="center" vertical="top" wrapText="1"/>
    </xf>
    <xf numFmtId="0" fontId="4" fillId="0" borderId="0" xfId="7" applyFont="1" applyAlignment="1">
      <alignment vertical="top"/>
    </xf>
    <xf numFmtId="0" fontId="2" fillId="11" borderId="1" xfId="7" applyFont="1" applyFill="1" applyBorder="1" applyAlignment="1">
      <alignment horizontal="center" vertical="top"/>
    </xf>
    <xf numFmtId="0" fontId="2" fillId="0" borderId="1" xfId="7" applyFont="1" applyBorder="1" applyAlignment="1">
      <alignment vertical="top"/>
    </xf>
    <xf numFmtId="0" fontId="4" fillId="0" borderId="1" xfId="7" applyFont="1" applyBorder="1" applyAlignment="1">
      <alignment vertical="top"/>
    </xf>
    <xf numFmtId="0" fontId="4" fillId="0" borderId="1" xfId="7" applyFont="1" applyBorder="1" applyAlignment="1">
      <alignment horizontal="center" vertical="top"/>
    </xf>
    <xf numFmtId="165" fontId="4" fillId="0" borderId="1" xfId="25" applyNumberFormat="1" applyFont="1" applyBorder="1" applyAlignment="1">
      <alignment horizontal="center" vertical="top"/>
    </xf>
    <xf numFmtId="165" fontId="2" fillId="8" borderId="1" xfId="25" applyNumberFormat="1" applyFont="1" applyFill="1" applyBorder="1" applyAlignment="1">
      <alignment horizontal="center" vertical="top"/>
    </xf>
    <xf numFmtId="165" fontId="4" fillId="0" borderId="1" xfId="25" applyNumberFormat="1" applyFont="1" applyBorder="1" applyAlignment="1">
      <alignment horizontal="right" vertical="top"/>
    </xf>
    <xf numFmtId="165" fontId="4" fillId="12" borderId="1" xfId="25" applyNumberFormat="1" applyFont="1" applyFill="1" applyBorder="1" applyAlignment="1">
      <alignment horizontal="right" vertical="top"/>
    </xf>
    <xf numFmtId="0" fontId="4" fillId="12" borderId="1" xfId="7" applyFont="1" applyFill="1" applyBorder="1" applyAlignment="1">
      <alignment vertical="top"/>
    </xf>
    <xf numFmtId="0" fontId="4" fillId="12" borderId="1" xfId="7" applyFont="1" applyFill="1" applyBorder="1" applyAlignment="1">
      <alignment horizontal="left" vertical="top"/>
    </xf>
    <xf numFmtId="0" fontId="4" fillId="0" borderId="1" xfId="7" applyFont="1" applyBorder="1" applyAlignment="1">
      <alignment vertical="top" shrinkToFit="1"/>
    </xf>
    <xf numFmtId="165" fontId="2" fillId="0" borderId="1" xfId="25" applyNumberFormat="1" applyFont="1" applyBorder="1" applyAlignment="1">
      <alignment horizontal="center"/>
    </xf>
    <xf numFmtId="0" fontId="4" fillId="0" borderId="0" xfId="7" applyFont="1" applyAlignment="1">
      <alignment vertical="top" wrapText="1"/>
    </xf>
    <xf numFmtId="0" fontId="15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 vertical="top"/>
    </xf>
    <xf numFmtId="0" fontId="10" fillId="0" borderId="5" xfId="15" applyFont="1" applyBorder="1" applyAlignment="1">
      <alignment horizontal="left" vertical="top" shrinkToFit="1"/>
    </xf>
    <xf numFmtId="166" fontId="10" fillId="0" borderId="5" xfId="0" applyNumberFormat="1" applyFont="1" applyBorder="1" applyAlignment="1">
      <alignment horizontal="left" vertical="top"/>
    </xf>
    <xf numFmtId="167" fontId="10" fillId="0" borderId="5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5" xfId="0" applyFont="1" applyBorder="1" applyAlignment="1">
      <alignment horizontal="left" vertical="top" shrinkToFit="1"/>
    </xf>
    <xf numFmtId="0" fontId="10" fillId="0" borderId="5" xfId="0" quotePrefix="1" applyFont="1" applyBorder="1" applyAlignment="1">
      <alignment horizontal="left" vertical="top"/>
    </xf>
    <xf numFmtId="0" fontId="10" fillId="0" borderId="5" xfId="8" applyFont="1" applyBorder="1" applyAlignment="1">
      <alignment horizontal="left" vertical="top" shrinkToFit="1"/>
    </xf>
    <xf numFmtId="0" fontId="10" fillId="0" borderId="5" xfId="17" applyFont="1" applyBorder="1" applyAlignment="1">
      <alignment horizontal="left" vertical="top" shrinkToFit="1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shrinkToFit="1"/>
    </xf>
    <xf numFmtId="166" fontId="10" fillId="0" borderId="5" xfId="0" applyNumberFormat="1" applyFont="1" applyBorder="1" applyAlignment="1">
      <alignment horizontal="left" vertical="center"/>
    </xf>
    <xf numFmtId="167" fontId="10" fillId="0" borderId="5" xfId="0" applyNumberFormat="1" applyFont="1" applyBorder="1" applyAlignment="1">
      <alignment horizontal="left" vertical="center"/>
    </xf>
    <xf numFmtId="49" fontId="10" fillId="0" borderId="5" xfId="0" applyNumberFormat="1" applyFont="1" applyBorder="1" applyAlignment="1">
      <alignment horizontal="left" vertical="top" shrinkToFit="1"/>
    </xf>
    <xf numFmtId="0" fontId="15" fillId="0" borderId="0" xfId="0" applyFont="1" applyAlignment="1">
      <alignment horizontal="left"/>
    </xf>
    <xf numFmtId="49" fontId="10" fillId="0" borderId="5" xfId="0" applyNumberFormat="1" applyFont="1" applyBorder="1" applyAlignment="1">
      <alignment horizontal="left" vertical="top"/>
    </xf>
    <xf numFmtId="0" fontId="10" fillId="0" borderId="5" xfId="18" applyFont="1" applyBorder="1" applyAlignment="1">
      <alignment horizontal="left" vertical="top" shrinkToFit="1"/>
    </xf>
    <xf numFmtId="0" fontId="15" fillId="0" borderId="0" xfId="0" applyFont="1"/>
    <xf numFmtId="0" fontId="10" fillId="0" borderId="5" xfId="19" applyFont="1" applyBorder="1" applyAlignment="1">
      <alignment horizontal="left" vertical="top" shrinkToFit="1"/>
    </xf>
    <xf numFmtId="0" fontId="10" fillId="0" borderId="5" xfId="20" applyFont="1" applyBorder="1" applyAlignment="1">
      <alignment horizontal="left" vertical="top" shrinkToFit="1"/>
    </xf>
    <xf numFmtId="1" fontId="10" fillId="0" borderId="5" xfId="0" applyNumberFormat="1" applyFont="1" applyBorder="1" applyAlignment="1">
      <alignment horizontal="left" vertical="top"/>
    </xf>
    <xf numFmtId="0" fontId="10" fillId="0" borderId="5" xfId="16" applyFont="1" applyBorder="1" applyAlignment="1">
      <alignment horizontal="left" vertical="top" shrinkToFit="1"/>
    </xf>
    <xf numFmtId="0" fontId="3" fillId="10" borderId="0" xfId="7" applyFont="1" applyFill="1" applyAlignment="1">
      <alignment vertical="top"/>
    </xf>
    <xf numFmtId="0" fontId="3" fillId="9" borderId="0" xfId="7" applyFont="1" applyFill="1" applyAlignment="1">
      <alignment vertical="top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quotePrefix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165" fontId="4" fillId="0" borderId="2" xfId="2" applyNumberFormat="1" applyFont="1" applyBorder="1"/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165" fontId="2" fillId="0" borderId="4" xfId="2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165" fontId="4" fillId="0" borderId="1" xfId="2" applyNumberFormat="1" applyFont="1" applyBorder="1"/>
    <xf numFmtId="165" fontId="2" fillId="0" borderId="1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4" borderId="3" xfId="1" applyFont="1" applyFill="1" applyBorder="1" applyAlignment="1">
      <alignment horizontal="center" vertical="center"/>
    </xf>
    <xf numFmtId="165" fontId="2" fillId="4" borderId="3" xfId="2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165" fontId="2" fillId="4" borderId="2" xfId="2" applyNumberFormat="1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 shrinkToFit="1"/>
    </xf>
    <xf numFmtId="0" fontId="2" fillId="4" borderId="1" xfId="8" applyFont="1" applyFill="1" applyBorder="1" applyAlignment="1">
      <alignment horizontal="center" vertical="center" wrapText="1"/>
    </xf>
    <xf numFmtId="167" fontId="2" fillId="4" borderId="1" xfId="8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165" fontId="2" fillId="4" borderId="3" xfId="2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5" fontId="2" fillId="4" borderId="2" xfId="2" applyNumberFormat="1" applyFont="1" applyFill="1" applyBorder="1" applyAlignment="1">
      <alignment horizontal="center"/>
    </xf>
    <xf numFmtId="0" fontId="2" fillId="7" borderId="1" xfId="7" applyFont="1" applyFill="1" applyBorder="1" applyAlignment="1">
      <alignment horizontal="center" vertical="top" wrapText="1"/>
    </xf>
    <xf numFmtId="0" fontId="11" fillId="0" borderId="0" xfId="3" applyFont="1" applyAlignment="1" applyProtection="1">
      <alignment horizontal="center" vertical="top"/>
    </xf>
    <xf numFmtId="0" fontId="13" fillId="6" borderId="3" xfId="0" applyFont="1" applyFill="1" applyBorder="1" applyAlignment="1">
      <alignment horizontal="center" vertical="top" wrapText="1"/>
    </xf>
    <xf numFmtId="0" fontId="13" fillId="6" borderId="4" xfId="0" applyFont="1" applyFill="1" applyBorder="1" applyAlignment="1">
      <alignment horizontal="center" vertical="top" wrapText="1"/>
    </xf>
    <xf numFmtId="0" fontId="3" fillId="6" borderId="3" xfId="4" applyFont="1" applyFill="1" applyBorder="1" applyAlignment="1" applyProtection="1">
      <alignment horizontal="center" vertical="top" wrapText="1"/>
    </xf>
    <xf numFmtId="0" fontId="3" fillId="6" borderId="4" xfId="4" applyFont="1" applyFill="1" applyBorder="1" applyAlignment="1" applyProtection="1">
      <alignment horizontal="center" vertical="top" wrapText="1"/>
    </xf>
    <xf numFmtId="0" fontId="3" fillId="6" borderId="3" xfId="4" applyFont="1" applyFill="1" applyBorder="1" applyAlignment="1" applyProtection="1">
      <alignment horizontal="center" vertical="top" wrapText="1" shrinkToFit="1"/>
    </xf>
    <xf numFmtId="0" fontId="3" fillId="6" borderId="4" xfId="4" applyFont="1" applyFill="1" applyBorder="1" applyAlignment="1" applyProtection="1">
      <alignment horizontal="center" vertical="top" wrapText="1" shrinkToFit="1"/>
    </xf>
    <xf numFmtId="165" fontId="3" fillId="6" borderId="3" xfId="10" applyNumberFormat="1" applyFont="1" applyFill="1" applyBorder="1" applyAlignment="1" applyProtection="1">
      <alignment horizontal="center" vertical="top" wrapText="1" shrinkToFit="1"/>
    </xf>
    <xf numFmtId="165" fontId="3" fillId="6" borderId="4" xfId="10" applyNumberFormat="1" applyFont="1" applyFill="1" applyBorder="1" applyAlignment="1" applyProtection="1">
      <alignment horizontal="center" vertical="top" wrapText="1" shrinkToFit="1"/>
    </xf>
    <xf numFmtId="165" fontId="3" fillId="6" borderId="6" xfId="10" applyNumberFormat="1" applyFont="1" applyFill="1" applyBorder="1" applyAlignment="1" applyProtection="1">
      <alignment horizontal="center" vertical="top" wrapText="1" shrinkToFit="1"/>
    </xf>
    <xf numFmtId="165" fontId="3" fillId="6" borderId="7" xfId="10" applyNumberFormat="1" applyFont="1" applyFill="1" applyBorder="1" applyAlignment="1" applyProtection="1">
      <alignment horizontal="center" vertical="top" wrapText="1" shrinkToFit="1"/>
    </xf>
    <xf numFmtId="0" fontId="17" fillId="6" borderId="8" xfId="7" applyFont="1" applyFill="1" applyBorder="1" applyAlignment="1">
      <alignment horizontal="center" vertical="center" wrapText="1"/>
    </xf>
    <xf numFmtId="0" fontId="17" fillId="6" borderId="9" xfId="7" applyFont="1" applyFill="1" applyBorder="1" applyAlignment="1">
      <alignment horizontal="center" vertical="center" wrapText="1"/>
    </xf>
    <xf numFmtId="0" fontId="17" fillId="6" borderId="10" xfId="7" applyFont="1" applyFill="1" applyBorder="1" applyAlignment="1">
      <alignment horizontal="center" vertical="center" wrapText="1"/>
    </xf>
    <xf numFmtId="0" fontId="17" fillId="6" borderId="11" xfId="7" applyFont="1" applyFill="1" applyBorder="1" applyAlignment="1">
      <alignment horizontal="center" vertical="center" wrapText="1"/>
    </xf>
    <xf numFmtId="168" fontId="2" fillId="2" borderId="1" xfId="25" applyNumberFormat="1" applyFont="1" applyFill="1" applyBorder="1" applyAlignment="1">
      <alignment horizontal="center" vertical="top" wrapText="1"/>
    </xf>
    <xf numFmtId="0" fontId="17" fillId="9" borderId="3" xfId="7" applyFont="1" applyFill="1" applyBorder="1" applyAlignment="1">
      <alignment horizontal="center" vertical="center" wrapText="1"/>
    </xf>
    <xf numFmtId="0" fontId="17" fillId="9" borderId="4" xfId="7" applyFont="1" applyFill="1" applyBorder="1" applyAlignment="1">
      <alignment horizontal="center" vertical="center" wrapText="1"/>
    </xf>
    <xf numFmtId="0" fontId="17" fillId="9" borderId="2" xfId="7" applyFont="1" applyFill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vertical="center" wrapText="1"/>
    </xf>
    <xf numFmtId="0" fontId="2" fillId="8" borderId="6" xfId="7" applyFont="1" applyFill="1" applyBorder="1" applyAlignment="1">
      <alignment horizontal="center" vertical="top"/>
    </xf>
    <xf numFmtId="0" fontId="2" fillId="8" borderId="7" xfId="7" applyFont="1" applyFill="1" applyBorder="1" applyAlignment="1">
      <alignment horizontal="center" vertical="top"/>
    </xf>
    <xf numFmtId="0" fontId="17" fillId="9" borderId="3" xfId="7" applyFont="1" applyFill="1" applyBorder="1" applyAlignment="1">
      <alignment horizontal="center" vertical="center"/>
    </xf>
    <xf numFmtId="0" fontId="17" fillId="9" borderId="4" xfId="7" applyFont="1" applyFill="1" applyBorder="1" applyAlignment="1">
      <alignment horizontal="center" vertical="center"/>
    </xf>
    <xf numFmtId="0" fontId="17" fillId="9" borderId="2" xfId="7" applyFont="1" applyFill="1" applyBorder="1" applyAlignment="1">
      <alignment horizontal="center" vertical="center"/>
    </xf>
    <xf numFmtId="0" fontId="17" fillId="6" borderId="1" xfId="7" applyFont="1" applyFill="1" applyBorder="1" applyAlignment="1">
      <alignment horizontal="center" vertical="top" wrapText="1"/>
    </xf>
    <xf numFmtId="0" fontId="18" fillId="5" borderId="1" xfId="11" applyFont="1" applyFill="1" applyBorder="1" applyAlignment="1">
      <alignment horizontal="center" vertical="center"/>
    </xf>
    <xf numFmtId="165" fontId="17" fillId="5" borderId="8" xfId="12" applyNumberFormat="1" applyFont="1" applyFill="1" applyBorder="1" applyAlignment="1">
      <alignment horizontal="center" vertical="center" wrapText="1"/>
    </xf>
    <xf numFmtId="165" fontId="17" fillId="5" borderId="9" xfId="12" applyNumberFormat="1" applyFont="1" applyFill="1" applyBorder="1" applyAlignment="1">
      <alignment horizontal="center" vertical="center" wrapText="1"/>
    </xf>
    <xf numFmtId="165" fontId="17" fillId="5" borderId="10" xfId="12" applyNumberFormat="1" applyFont="1" applyFill="1" applyBorder="1" applyAlignment="1">
      <alignment horizontal="center" vertical="center" wrapText="1"/>
    </xf>
    <xf numFmtId="165" fontId="17" fillId="5" borderId="11" xfId="12" applyNumberFormat="1" applyFont="1" applyFill="1" applyBorder="1" applyAlignment="1">
      <alignment horizontal="center" vertical="center" wrapText="1"/>
    </xf>
    <xf numFmtId="0" fontId="2" fillId="7" borderId="1" xfId="7" applyFont="1" applyFill="1" applyBorder="1" applyAlignment="1">
      <alignment horizontal="center" vertical="top" wrapText="1"/>
    </xf>
    <xf numFmtId="168" fontId="2" fillId="7" borderId="1" xfId="25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4" borderId="3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</cellXfs>
  <cellStyles count="26">
    <cellStyle name="20% - Accent1 3" xfId="4"/>
    <cellStyle name="Comma" xfId="10" builtinId="3"/>
    <cellStyle name="Comma 10" xfId="6"/>
    <cellStyle name="Comma 11" xfId="9"/>
    <cellStyle name="Comma 2" xfId="2"/>
    <cellStyle name="Comma 2 2" xfId="12"/>
    <cellStyle name="Normal" xfId="0" builtinId="0"/>
    <cellStyle name="Normal 15" xfId="3"/>
    <cellStyle name="Normal 2" xfId="5"/>
    <cellStyle name="Normal 2 2" xfId="11"/>
    <cellStyle name="Normal 3" xfId="1"/>
    <cellStyle name="Normal_Sheet1" xfId="15"/>
    <cellStyle name="Normal_ศูนย์น้ำเชื้อ" xfId="14"/>
    <cellStyle name="Normal_ศูนย์วิจัยและถ่ายทอด" xfId="21"/>
    <cellStyle name="Normal_ศูนย์วิจัยและบำรุงพันธ์" xfId="22"/>
    <cellStyle name="Normal_ศูนย์วิจัยและพัฒนาอาหารสัตว์" xfId="19"/>
    <cellStyle name="Normal_ศูนย์วิจัยผสมเทียม" xfId="18"/>
    <cellStyle name="Normal_ศูนย์วิจัยพัฒนาการสัตว์แพทย์" xfId="13"/>
    <cellStyle name="Normal_สถานีพัฒนาอาหารสัตว์" xfId="20"/>
    <cellStyle name="Normal_สถานีวิจัยทดสอบพันธุ์สัตว์" xfId="16"/>
    <cellStyle name="Normal_สสอ" xfId="17"/>
    <cellStyle name="เครื่องหมายจุลภาค 2" xfId="24"/>
    <cellStyle name="จุลภาค 2" xfId="25"/>
    <cellStyle name="ปกติ 2" xfId="7"/>
    <cellStyle name="ปกติ 3" xfId="23"/>
    <cellStyle name="ปกติ_Sheet1" xfId="8"/>
  </cellStyles>
  <dxfs count="0"/>
  <tableStyles count="0" defaultTableStyle="TableStyleMedium2" defaultPivotStyle="PivotStyleLight16"/>
  <colors>
    <mruColors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J21"/>
  <sheetViews>
    <sheetView tabSelected="1" view="pageBreakPreview" zoomScaleNormal="90" zoomScaleSheetLayoutView="100" workbookViewId="0">
      <selection activeCell="B9" sqref="B9"/>
    </sheetView>
  </sheetViews>
  <sheetFormatPr defaultColWidth="9" defaultRowHeight="21"/>
  <cols>
    <col min="1" max="1" width="7.28515625" style="35" customWidth="1"/>
    <col min="2" max="2" width="84.5703125" style="36" customWidth="1"/>
    <col min="3" max="3" width="7.85546875" style="36" customWidth="1"/>
    <col min="4" max="4" width="12.85546875" style="36" customWidth="1"/>
    <col min="5" max="5" width="8.7109375" style="37" customWidth="1"/>
    <col min="6" max="6" width="12.85546875" style="36" customWidth="1"/>
    <col min="7" max="7" width="8.7109375" style="37" customWidth="1"/>
    <col min="8" max="8" width="12.85546875" style="36" customWidth="1"/>
    <col min="9" max="9" width="8.7109375" style="36" customWidth="1"/>
    <col min="10" max="10" width="12.85546875" style="36" customWidth="1"/>
    <col min="11" max="16384" width="9" style="36"/>
  </cols>
  <sheetData>
    <row r="1" spans="1:10" s="20" customFormat="1" ht="36">
      <c r="A1" s="135" t="s">
        <v>2596</v>
      </c>
      <c r="B1" s="135"/>
      <c r="C1" s="135"/>
      <c r="D1" s="135"/>
      <c r="E1" s="135"/>
      <c r="F1" s="135"/>
      <c r="G1" s="135"/>
      <c r="H1" s="135"/>
      <c r="I1" s="135"/>
      <c r="J1" s="135"/>
    </row>
    <row r="2" spans="1:10" s="20" customFormat="1"/>
    <row r="3" spans="1:10" s="21" customFormat="1" ht="23.25">
      <c r="A3" s="136" t="s">
        <v>375</v>
      </c>
      <c r="B3" s="138" t="s">
        <v>376</v>
      </c>
      <c r="C3" s="140" t="s">
        <v>377</v>
      </c>
      <c r="D3" s="142" t="s">
        <v>378</v>
      </c>
      <c r="E3" s="144" t="s">
        <v>379</v>
      </c>
      <c r="F3" s="145"/>
      <c r="G3" s="144" t="s">
        <v>380</v>
      </c>
      <c r="H3" s="145"/>
      <c r="I3" s="144" t="s">
        <v>381</v>
      </c>
      <c r="J3" s="145"/>
    </row>
    <row r="4" spans="1:10" s="21" customFormat="1" ht="23.25">
      <c r="A4" s="137"/>
      <c r="B4" s="139"/>
      <c r="C4" s="141"/>
      <c r="D4" s="143"/>
      <c r="E4" s="22" t="s">
        <v>2</v>
      </c>
      <c r="F4" s="22" t="s">
        <v>382</v>
      </c>
      <c r="G4" s="22" t="s">
        <v>2</v>
      </c>
      <c r="H4" s="22" t="s">
        <v>382</v>
      </c>
      <c r="I4" s="22" t="s">
        <v>2</v>
      </c>
      <c r="J4" s="22" t="s">
        <v>382</v>
      </c>
    </row>
    <row r="5" spans="1:10" s="20" customFormat="1" ht="26.25">
      <c r="A5" s="23"/>
      <c r="B5" s="24" t="s">
        <v>383</v>
      </c>
      <c r="C5" s="25"/>
      <c r="D5" s="26"/>
      <c r="E5" s="27">
        <f>SUM(E6:E21)</f>
        <v>1812</v>
      </c>
      <c r="F5" s="27">
        <f t="shared" ref="F5:J5" si="0">SUM(F6:F21)</f>
        <v>24315100</v>
      </c>
      <c r="G5" s="27">
        <f t="shared" si="0"/>
        <v>2</v>
      </c>
      <c r="H5" s="27">
        <f t="shared" si="0"/>
        <v>34000</v>
      </c>
      <c r="I5" s="27">
        <f t="shared" si="0"/>
        <v>1814</v>
      </c>
      <c r="J5" s="27">
        <f t="shared" si="0"/>
        <v>24349100</v>
      </c>
    </row>
    <row r="6" spans="1:10" s="33" customFormat="1">
      <c r="A6" s="28">
        <v>1</v>
      </c>
      <c r="B6" s="29" t="s">
        <v>384</v>
      </c>
      <c r="C6" s="30" t="s">
        <v>385</v>
      </c>
      <c r="D6" s="31">
        <v>350000</v>
      </c>
      <c r="E6" s="49">
        <v>3</v>
      </c>
      <c r="F6" s="32">
        <f>D6*E6</f>
        <v>1050000</v>
      </c>
      <c r="G6" s="31"/>
      <c r="H6" s="32">
        <f>D6*G6</f>
        <v>0</v>
      </c>
      <c r="I6" s="31">
        <f>E6+G6</f>
        <v>3</v>
      </c>
      <c r="J6" s="32">
        <f>F6+H6</f>
        <v>1050000</v>
      </c>
    </row>
    <row r="7" spans="1:10" s="33" customFormat="1">
      <c r="A7" s="28">
        <v>2</v>
      </c>
      <c r="B7" s="29" t="s">
        <v>28</v>
      </c>
      <c r="C7" s="30" t="s">
        <v>385</v>
      </c>
      <c r="D7" s="31">
        <v>17000</v>
      </c>
      <c r="E7" s="49">
        <v>808</v>
      </c>
      <c r="F7" s="32">
        <f t="shared" ref="F7:F21" si="1">D7*E7</f>
        <v>13736000</v>
      </c>
      <c r="G7" s="31"/>
      <c r="H7" s="32">
        <f t="shared" ref="H7:H21" si="2">D7*G7</f>
        <v>0</v>
      </c>
      <c r="I7" s="31">
        <f t="shared" ref="I7:J21" si="3">E7+G7</f>
        <v>808</v>
      </c>
      <c r="J7" s="32">
        <f t="shared" si="3"/>
        <v>13736000</v>
      </c>
    </row>
    <row r="8" spans="1:10" s="33" customFormat="1">
      <c r="A8" s="28">
        <v>3</v>
      </c>
      <c r="B8" s="29" t="s">
        <v>2597</v>
      </c>
      <c r="C8" s="30" t="s">
        <v>385</v>
      </c>
      <c r="D8" s="31">
        <v>22000</v>
      </c>
      <c r="E8" s="49">
        <v>125</v>
      </c>
      <c r="F8" s="32">
        <f t="shared" si="1"/>
        <v>2750000</v>
      </c>
      <c r="G8" s="31"/>
      <c r="H8" s="32">
        <f t="shared" si="2"/>
        <v>0</v>
      </c>
      <c r="I8" s="31">
        <f t="shared" si="3"/>
        <v>125</v>
      </c>
      <c r="J8" s="32">
        <f t="shared" si="3"/>
        <v>2750000</v>
      </c>
    </row>
    <row r="9" spans="1:10" s="33" customFormat="1">
      <c r="A9" s="28">
        <v>4</v>
      </c>
      <c r="B9" s="29" t="s">
        <v>2598</v>
      </c>
      <c r="C9" s="30" t="s">
        <v>385</v>
      </c>
      <c r="D9" s="31">
        <v>16000</v>
      </c>
      <c r="E9" s="49">
        <v>27</v>
      </c>
      <c r="F9" s="32">
        <f t="shared" si="1"/>
        <v>432000</v>
      </c>
      <c r="G9" s="31"/>
      <c r="H9" s="32">
        <f t="shared" si="2"/>
        <v>0</v>
      </c>
      <c r="I9" s="31">
        <f t="shared" si="3"/>
        <v>27</v>
      </c>
      <c r="J9" s="32">
        <f t="shared" si="3"/>
        <v>432000</v>
      </c>
    </row>
    <row r="10" spans="1:10" s="33" customFormat="1">
      <c r="A10" s="28">
        <v>5</v>
      </c>
      <c r="B10" s="29" t="s">
        <v>2599</v>
      </c>
      <c r="C10" s="30" t="s">
        <v>385</v>
      </c>
      <c r="D10" s="31">
        <v>22000</v>
      </c>
      <c r="E10" s="49">
        <v>61</v>
      </c>
      <c r="F10" s="32">
        <f t="shared" si="1"/>
        <v>1342000</v>
      </c>
      <c r="G10" s="31"/>
      <c r="H10" s="32">
        <f t="shared" si="2"/>
        <v>0</v>
      </c>
      <c r="I10" s="31">
        <f t="shared" si="3"/>
        <v>61</v>
      </c>
      <c r="J10" s="32">
        <f t="shared" si="3"/>
        <v>1342000</v>
      </c>
    </row>
    <row r="11" spans="1:10" s="33" customFormat="1">
      <c r="A11" s="28">
        <v>6</v>
      </c>
      <c r="B11" s="29" t="s">
        <v>386</v>
      </c>
      <c r="C11" s="30" t="s">
        <v>385</v>
      </c>
      <c r="D11" s="31">
        <v>4300</v>
      </c>
      <c r="E11" s="49">
        <v>36</v>
      </c>
      <c r="F11" s="32">
        <f t="shared" si="1"/>
        <v>154800</v>
      </c>
      <c r="G11" s="31"/>
      <c r="H11" s="32">
        <f t="shared" si="2"/>
        <v>0</v>
      </c>
      <c r="I11" s="31">
        <f t="shared" si="3"/>
        <v>36</v>
      </c>
      <c r="J11" s="32">
        <f t="shared" si="3"/>
        <v>154800</v>
      </c>
    </row>
    <row r="12" spans="1:10" s="33" customFormat="1">
      <c r="A12" s="28">
        <v>7</v>
      </c>
      <c r="B12" s="29" t="s">
        <v>2600</v>
      </c>
      <c r="C12" s="30" t="s">
        <v>385</v>
      </c>
      <c r="D12" s="31">
        <v>8900</v>
      </c>
      <c r="E12" s="49">
        <v>357</v>
      </c>
      <c r="F12" s="32">
        <f t="shared" si="1"/>
        <v>3177300</v>
      </c>
      <c r="G12" s="31"/>
      <c r="H12" s="32">
        <f t="shared" si="2"/>
        <v>0</v>
      </c>
      <c r="I12" s="31">
        <f t="shared" si="3"/>
        <v>357</v>
      </c>
      <c r="J12" s="32">
        <f t="shared" si="3"/>
        <v>3177300</v>
      </c>
    </row>
    <row r="13" spans="1:10" s="33" customFormat="1">
      <c r="A13" s="28">
        <v>8</v>
      </c>
      <c r="B13" s="29" t="s">
        <v>2601</v>
      </c>
      <c r="C13" s="30" t="s">
        <v>385</v>
      </c>
      <c r="D13" s="31">
        <v>10000</v>
      </c>
      <c r="E13" s="49">
        <v>1</v>
      </c>
      <c r="F13" s="32">
        <f t="shared" si="1"/>
        <v>10000</v>
      </c>
      <c r="G13" s="31"/>
      <c r="H13" s="32">
        <f t="shared" si="2"/>
        <v>0</v>
      </c>
      <c r="I13" s="31">
        <f t="shared" si="3"/>
        <v>1</v>
      </c>
      <c r="J13" s="32">
        <f t="shared" si="3"/>
        <v>10000</v>
      </c>
    </row>
    <row r="14" spans="1:10" s="33" customFormat="1">
      <c r="A14" s="28">
        <v>9</v>
      </c>
      <c r="B14" s="29" t="s">
        <v>2602</v>
      </c>
      <c r="C14" s="30" t="s">
        <v>385</v>
      </c>
      <c r="D14" s="31">
        <v>7500</v>
      </c>
      <c r="E14" s="49">
        <v>19</v>
      </c>
      <c r="F14" s="32">
        <f t="shared" si="1"/>
        <v>142500</v>
      </c>
      <c r="G14" s="31"/>
      <c r="H14" s="32">
        <f t="shared" si="2"/>
        <v>0</v>
      </c>
      <c r="I14" s="31">
        <f t="shared" si="3"/>
        <v>19</v>
      </c>
      <c r="J14" s="32">
        <f t="shared" si="3"/>
        <v>142500</v>
      </c>
    </row>
    <row r="15" spans="1:10" s="33" customFormat="1">
      <c r="A15" s="28">
        <v>10</v>
      </c>
      <c r="B15" s="29" t="s">
        <v>2603</v>
      </c>
      <c r="C15" s="30" t="s">
        <v>385</v>
      </c>
      <c r="D15" s="31">
        <v>10000</v>
      </c>
      <c r="E15" s="49">
        <v>6</v>
      </c>
      <c r="F15" s="32">
        <f t="shared" si="1"/>
        <v>60000</v>
      </c>
      <c r="G15" s="31"/>
      <c r="H15" s="32">
        <f t="shared" si="2"/>
        <v>0</v>
      </c>
      <c r="I15" s="31">
        <f t="shared" si="3"/>
        <v>6</v>
      </c>
      <c r="J15" s="32">
        <f t="shared" si="3"/>
        <v>60000</v>
      </c>
    </row>
    <row r="16" spans="1:10" s="33" customFormat="1">
      <c r="A16" s="28">
        <v>11</v>
      </c>
      <c r="B16" s="29" t="s">
        <v>29</v>
      </c>
      <c r="C16" s="30" t="s">
        <v>385</v>
      </c>
      <c r="D16" s="31">
        <v>3200</v>
      </c>
      <c r="E16" s="49">
        <v>4</v>
      </c>
      <c r="F16" s="32">
        <f t="shared" si="1"/>
        <v>12800</v>
      </c>
      <c r="G16" s="31"/>
      <c r="H16" s="32">
        <f t="shared" si="2"/>
        <v>0</v>
      </c>
      <c r="I16" s="31">
        <f t="shared" si="3"/>
        <v>4</v>
      </c>
      <c r="J16" s="32">
        <f t="shared" si="3"/>
        <v>12800</v>
      </c>
    </row>
    <row r="17" spans="1:10" s="33" customFormat="1">
      <c r="A17" s="28">
        <v>12</v>
      </c>
      <c r="B17" s="29" t="s">
        <v>30</v>
      </c>
      <c r="C17" s="30" t="s">
        <v>385</v>
      </c>
      <c r="D17" s="31">
        <v>17000</v>
      </c>
      <c r="E17" s="49">
        <v>2</v>
      </c>
      <c r="F17" s="32">
        <f t="shared" si="1"/>
        <v>34000</v>
      </c>
      <c r="G17" s="31"/>
      <c r="H17" s="32">
        <f t="shared" si="2"/>
        <v>0</v>
      </c>
      <c r="I17" s="31">
        <f t="shared" si="3"/>
        <v>2</v>
      </c>
      <c r="J17" s="32">
        <f t="shared" si="3"/>
        <v>34000</v>
      </c>
    </row>
    <row r="18" spans="1:10" s="33" customFormat="1">
      <c r="A18" s="28">
        <v>13</v>
      </c>
      <c r="B18" s="29" t="s">
        <v>31</v>
      </c>
      <c r="C18" s="30" t="s">
        <v>385</v>
      </c>
      <c r="D18" s="31">
        <v>2500</v>
      </c>
      <c r="E18" s="49">
        <v>359</v>
      </c>
      <c r="F18" s="32">
        <f t="shared" si="1"/>
        <v>897500</v>
      </c>
      <c r="G18" s="31"/>
      <c r="H18" s="32">
        <f t="shared" si="2"/>
        <v>0</v>
      </c>
      <c r="I18" s="31">
        <f t="shared" si="3"/>
        <v>359</v>
      </c>
      <c r="J18" s="32">
        <f t="shared" si="3"/>
        <v>897500</v>
      </c>
    </row>
    <row r="19" spans="1:10" s="33" customFormat="1">
      <c r="A19" s="28">
        <v>14</v>
      </c>
      <c r="B19" s="29" t="s">
        <v>2604</v>
      </c>
      <c r="C19" s="30" t="s">
        <v>385</v>
      </c>
      <c r="D19" s="32">
        <v>432200</v>
      </c>
      <c r="E19" s="49">
        <v>1</v>
      </c>
      <c r="F19" s="32">
        <f t="shared" si="1"/>
        <v>432200</v>
      </c>
      <c r="G19" s="32"/>
      <c r="H19" s="32">
        <f t="shared" si="2"/>
        <v>0</v>
      </c>
      <c r="I19" s="31">
        <f t="shared" si="3"/>
        <v>1</v>
      </c>
      <c r="J19" s="32">
        <f t="shared" si="3"/>
        <v>432200</v>
      </c>
    </row>
    <row r="20" spans="1:10" s="33" customFormat="1">
      <c r="A20" s="28">
        <v>15</v>
      </c>
      <c r="B20" s="29" t="s">
        <v>2605</v>
      </c>
      <c r="C20" s="30" t="s">
        <v>385</v>
      </c>
      <c r="D20" s="31">
        <v>28000</v>
      </c>
      <c r="E20" s="49">
        <v>3</v>
      </c>
      <c r="F20" s="32">
        <f t="shared" si="1"/>
        <v>84000</v>
      </c>
      <c r="G20" s="31"/>
      <c r="H20" s="32">
        <f t="shared" si="2"/>
        <v>0</v>
      </c>
      <c r="I20" s="31">
        <f t="shared" si="3"/>
        <v>3</v>
      </c>
      <c r="J20" s="32">
        <f t="shared" si="3"/>
        <v>84000</v>
      </c>
    </row>
    <row r="21" spans="1:10" s="33" customFormat="1">
      <c r="A21" s="28">
        <v>16</v>
      </c>
      <c r="B21" s="29" t="s">
        <v>391</v>
      </c>
      <c r="C21" s="30" t="s">
        <v>385</v>
      </c>
      <c r="D21" s="31">
        <v>17000</v>
      </c>
      <c r="E21" s="34"/>
      <c r="F21" s="32">
        <f t="shared" si="1"/>
        <v>0</v>
      </c>
      <c r="G21" s="31">
        <v>2</v>
      </c>
      <c r="H21" s="32">
        <f t="shared" si="2"/>
        <v>34000</v>
      </c>
      <c r="I21" s="31">
        <f t="shared" si="3"/>
        <v>2</v>
      </c>
      <c r="J21" s="32">
        <f t="shared" si="3"/>
        <v>34000</v>
      </c>
    </row>
  </sheetData>
  <mergeCells count="8">
    <mergeCell ref="A1:J1"/>
    <mergeCell ref="A3:A4"/>
    <mergeCell ref="B3:B4"/>
    <mergeCell ref="C3:C4"/>
    <mergeCell ref="D3:D4"/>
    <mergeCell ref="E3:F3"/>
    <mergeCell ref="G3:H3"/>
    <mergeCell ref="I3:J3"/>
  </mergeCells>
  <printOptions horizontalCentered="1"/>
  <pageMargins left="0" right="0" top="0.75" bottom="0.5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N318"/>
  <sheetViews>
    <sheetView workbookViewId="0">
      <selection activeCell="B15" sqref="B15"/>
    </sheetView>
  </sheetViews>
  <sheetFormatPr defaultColWidth="15.7109375" defaultRowHeight="21"/>
  <cols>
    <col min="1" max="1" width="9.42578125" style="61" customWidth="1"/>
    <col min="2" max="2" width="60.42578125" style="74" customWidth="1"/>
    <col min="3" max="3" width="9.7109375" style="61" customWidth="1"/>
    <col min="4" max="4" width="12.7109375" style="61" customWidth="1"/>
    <col min="5" max="5" width="9.7109375" style="61" customWidth="1"/>
    <col min="6" max="6" width="15.7109375" style="61" customWidth="1"/>
    <col min="7" max="7" width="9.7109375" style="61" customWidth="1"/>
    <col min="8" max="8" width="18.42578125" style="61" customWidth="1"/>
    <col min="9" max="9" width="9.7109375" style="61" customWidth="1"/>
    <col min="10" max="10" width="11.42578125" style="61" customWidth="1"/>
    <col min="11" max="11" width="9.7109375" style="61" customWidth="1"/>
    <col min="12" max="12" width="11.28515625" style="61" customWidth="1"/>
    <col min="13" max="13" width="9.7109375" style="61" customWidth="1"/>
    <col min="14" max="14" width="11.28515625" style="61" customWidth="1"/>
    <col min="15" max="15" width="9.7109375" style="61" customWidth="1"/>
    <col min="16" max="16" width="15" style="61" customWidth="1"/>
    <col min="17" max="17" width="9.7109375" style="61" customWidth="1"/>
    <col min="18" max="18" width="11.28515625" style="61" customWidth="1"/>
    <col min="19" max="19" width="9.7109375" style="61" customWidth="1"/>
    <col min="20" max="20" width="18" style="61" customWidth="1"/>
    <col min="21" max="21" width="9.7109375" style="61" customWidth="1"/>
    <col min="22" max="22" width="13.5703125" style="61" customWidth="1"/>
    <col min="23" max="23" width="9.7109375" style="61" customWidth="1"/>
    <col min="24" max="24" width="11.28515625" style="61" customWidth="1"/>
    <col min="25" max="25" width="9.7109375" style="61" customWidth="1"/>
    <col min="26" max="26" width="11.28515625" style="61" customWidth="1"/>
    <col min="27" max="27" width="9.7109375" style="61" customWidth="1"/>
    <col min="28" max="28" width="11.28515625" style="61" customWidth="1"/>
    <col min="29" max="29" width="9.7109375" style="61" customWidth="1"/>
    <col min="30" max="30" width="11.28515625" style="61" customWidth="1"/>
    <col min="31" max="31" width="9.7109375" style="61" customWidth="1"/>
    <col min="32" max="32" width="15.5703125" style="61" customWidth="1"/>
    <col min="33" max="33" width="9.85546875" style="61" customWidth="1"/>
    <col min="34" max="34" width="15.5703125" style="61" customWidth="1"/>
    <col min="35" max="35" width="9.5703125" style="61" customWidth="1"/>
    <col min="36" max="36" width="13.42578125" style="61" customWidth="1"/>
    <col min="37" max="37" width="9.140625" style="61" customWidth="1"/>
    <col min="38" max="38" width="13.7109375" style="61" customWidth="1"/>
    <col min="39" max="39" width="11.140625" style="61" customWidth="1"/>
    <col min="40" max="40" width="17.5703125" style="61" customWidth="1"/>
    <col min="41" max="16384" width="15.7109375" style="61"/>
  </cols>
  <sheetData>
    <row r="1" spans="1:40" s="53" customFormat="1" ht="23.25">
      <c r="A1" s="100" t="s">
        <v>388</v>
      </c>
      <c r="B1" s="52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0" s="53" customFormat="1" ht="23.25">
      <c r="A2" s="100" t="s">
        <v>2624</v>
      </c>
      <c r="B2" s="52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</row>
    <row r="3" spans="1:40" s="53" customFormat="1" ht="23.25">
      <c r="A3" s="100" t="s">
        <v>2623</v>
      </c>
      <c r="B3" s="52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</row>
    <row r="4" spans="1:40" s="53" customFormat="1" ht="23.25">
      <c r="A4" s="99" t="s">
        <v>389</v>
      </c>
      <c r="B4" s="56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</row>
    <row r="5" spans="1:40" s="53" customFormat="1">
      <c r="B5" s="54"/>
    </row>
    <row r="6" spans="1:40" s="57" customFormat="1" ht="32.1" customHeight="1">
      <c r="A6" s="157" t="s">
        <v>24</v>
      </c>
      <c r="B6" s="157" t="s">
        <v>25</v>
      </c>
      <c r="C6" s="160" t="s">
        <v>26</v>
      </c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1" t="s">
        <v>27</v>
      </c>
      <c r="AJ6" s="161"/>
      <c r="AK6" s="161"/>
      <c r="AL6" s="161"/>
      <c r="AM6" s="151" t="s">
        <v>2606</v>
      </c>
      <c r="AN6" s="151" t="s">
        <v>390</v>
      </c>
    </row>
    <row r="7" spans="1:40" s="57" customFormat="1" ht="63.75" customHeight="1">
      <c r="A7" s="158"/>
      <c r="B7" s="158"/>
      <c r="C7" s="154" t="s">
        <v>384</v>
      </c>
      <c r="D7" s="154"/>
      <c r="E7" s="154" t="s">
        <v>28</v>
      </c>
      <c r="F7" s="154"/>
      <c r="G7" s="154" t="s">
        <v>2597</v>
      </c>
      <c r="H7" s="154"/>
      <c r="I7" s="154" t="s">
        <v>2598</v>
      </c>
      <c r="J7" s="154"/>
      <c r="K7" s="154" t="s">
        <v>2599</v>
      </c>
      <c r="L7" s="154"/>
      <c r="M7" s="154" t="s">
        <v>386</v>
      </c>
      <c r="N7" s="154"/>
      <c r="O7" s="154" t="s">
        <v>2600</v>
      </c>
      <c r="P7" s="154"/>
      <c r="Q7" s="154" t="s">
        <v>2601</v>
      </c>
      <c r="R7" s="154"/>
      <c r="S7" s="154" t="s">
        <v>2607</v>
      </c>
      <c r="T7" s="154"/>
      <c r="U7" s="154" t="s">
        <v>2603</v>
      </c>
      <c r="V7" s="154"/>
      <c r="W7" s="154" t="s">
        <v>29</v>
      </c>
      <c r="X7" s="154"/>
      <c r="Y7" s="154" t="s">
        <v>30</v>
      </c>
      <c r="Z7" s="154"/>
      <c r="AA7" s="154" t="s">
        <v>31</v>
      </c>
      <c r="AB7" s="154"/>
      <c r="AC7" s="154" t="s">
        <v>2604</v>
      </c>
      <c r="AD7" s="154"/>
      <c r="AE7" s="154" t="s">
        <v>2608</v>
      </c>
      <c r="AF7" s="154"/>
      <c r="AG7" s="146" t="s">
        <v>32</v>
      </c>
      <c r="AH7" s="147"/>
      <c r="AI7" s="166" t="s">
        <v>391</v>
      </c>
      <c r="AJ7" s="166"/>
      <c r="AK7" s="162" t="s">
        <v>2609</v>
      </c>
      <c r="AL7" s="163"/>
      <c r="AM7" s="152"/>
      <c r="AN7" s="152"/>
    </row>
    <row r="8" spans="1:40" s="57" customFormat="1">
      <c r="A8" s="158"/>
      <c r="B8" s="158"/>
      <c r="C8" s="150" t="s">
        <v>2610</v>
      </c>
      <c r="D8" s="150"/>
      <c r="E8" s="150" t="s">
        <v>2611</v>
      </c>
      <c r="F8" s="150"/>
      <c r="G8" s="150" t="s">
        <v>2612</v>
      </c>
      <c r="H8" s="150"/>
      <c r="I8" s="150" t="s">
        <v>2613</v>
      </c>
      <c r="J8" s="150"/>
      <c r="K8" s="150" t="s">
        <v>2612</v>
      </c>
      <c r="L8" s="150"/>
      <c r="M8" s="150" t="s">
        <v>2614</v>
      </c>
      <c r="N8" s="150"/>
      <c r="O8" s="150" t="s">
        <v>2615</v>
      </c>
      <c r="P8" s="150"/>
      <c r="Q8" s="150" t="s">
        <v>2616</v>
      </c>
      <c r="R8" s="150"/>
      <c r="S8" s="150" t="s">
        <v>2617</v>
      </c>
      <c r="T8" s="150"/>
      <c r="U8" s="150" t="s">
        <v>2616</v>
      </c>
      <c r="V8" s="150"/>
      <c r="W8" s="150" t="s">
        <v>2618</v>
      </c>
      <c r="X8" s="150"/>
      <c r="Y8" s="150" t="s">
        <v>2611</v>
      </c>
      <c r="Z8" s="150"/>
      <c r="AA8" s="150" t="s">
        <v>2619</v>
      </c>
      <c r="AB8" s="150"/>
      <c r="AC8" s="150" t="s">
        <v>2620</v>
      </c>
      <c r="AD8" s="150"/>
      <c r="AE8" s="150" t="s">
        <v>2621</v>
      </c>
      <c r="AF8" s="150"/>
      <c r="AG8" s="148"/>
      <c r="AH8" s="149"/>
      <c r="AI8" s="167" t="s">
        <v>2611</v>
      </c>
      <c r="AJ8" s="167"/>
      <c r="AK8" s="164"/>
      <c r="AL8" s="165"/>
      <c r="AM8" s="152"/>
      <c r="AN8" s="152"/>
    </row>
    <row r="9" spans="1:40" s="57" customFormat="1">
      <c r="A9" s="159"/>
      <c r="B9" s="159"/>
      <c r="C9" s="58" t="s">
        <v>2</v>
      </c>
      <c r="D9" s="58" t="s">
        <v>382</v>
      </c>
      <c r="E9" s="58" t="s">
        <v>2</v>
      </c>
      <c r="F9" s="58" t="s">
        <v>382</v>
      </c>
      <c r="G9" s="58" t="s">
        <v>2</v>
      </c>
      <c r="H9" s="58" t="s">
        <v>382</v>
      </c>
      <c r="I9" s="58" t="s">
        <v>2</v>
      </c>
      <c r="J9" s="58" t="s">
        <v>382</v>
      </c>
      <c r="K9" s="58" t="s">
        <v>2</v>
      </c>
      <c r="L9" s="58" t="s">
        <v>382</v>
      </c>
      <c r="M9" s="58" t="s">
        <v>2</v>
      </c>
      <c r="N9" s="58" t="s">
        <v>382</v>
      </c>
      <c r="O9" s="58" t="s">
        <v>2</v>
      </c>
      <c r="P9" s="58" t="s">
        <v>382</v>
      </c>
      <c r="Q9" s="58" t="s">
        <v>2</v>
      </c>
      <c r="R9" s="58" t="s">
        <v>382</v>
      </c>
      <c r="S9" s="58" t="s">
        <v>2</v>
      </c>
      <c r="T9" s="58" t="s">
        <v>382</v>
      </c>
      <c r="U9" s="58" t="s">
        <v>2</v>
      </c>
      <c r="V9" s="58" t="s">
        <v>382</v>
      </c>
      <c r="W9" s="58" t="s">
        <v>2</v>
      </c>
      <c r="X9" s="58" t="s">
        <v>382</v>
      </c>
      <c r="Y9" s="58" t="s">
        <v>2</v>
      </c>
      <c r="Z9" s="58" t="s">
        <v>382</v>
      </c>
      <c r="AA9" s="58" t="s">
        <v>2</v>
      </c>
      <c r="AB9" s="58" t="s">
        <v>382</v>
      </c>
      <c r="AC9" s="58" t="s">
        <v>2</v>
      </c>
      <c r="AD9" s="58" t="s">
        <v>382</v>
      </c>
      <c r="AE9" s="58" t="s">
        <v>2</v>
      </c>
      <c r="AF9" s="58" t="s">
        <v>382</v>
      </c>
      <c r="AG9" s="59" t="s">
        <v>2</v>
      </c>
      <c r="AH9" s="59" t="s">
        <v>382</v>
      </c>
      <c r="AI9" s="134" t="s">
        <v>2</v>
      </c>
      <c r="AJ9" s="134" t="s">
        <v>382</v>
      </c>
      <c r="AK9" s="50" t="s">
        <v>2</v>
      </c>
      <c r="AL9" s="50" t="s">
        <v>382</v>
      </c>
      <c r="AM9" s="153"/>
      <c r="AN9" s="153"/>
    </row>
    <row r="10" spans="1:40" s="57" customFormat="1" hidden="1">
      <c r="A10" s="62" t="s">
        <v>24</v>
      </c>
      <c r="B10" s="62" t="s">
        <v>25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</row>
    <row r="11" spans="1:40">
      <c r="A11" s="63" t="s">
        <v>33</v>
      </c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1:40">
      <c r="A12" s="65" t="s">
        <v>34</v>
      </c>
      <c r="B12" s="38" t="s">
        <v>35</v>
      </c>
      <c r="C12" s="66"/>
      <c r="D12" s="66">
        <f>C12*350000</f>
        <v>0</v>
      </c>
      <c r="E12" s="66"/>
      <c r="F12" s="66">
        <f>E12*17000</f>
        <v>0</v>
      </c>
      <c r="G12" s="66">
        <v>4</v>
      </c>
      <c r="H12" s="66">
        <f>G12*22000</f>
        <v>88000</v>
      </c>
      <c r="I12" s="66"/>
      <c r="J12" s="66">
        <f>I12*16000</f>
        <v>0</v>
      </c>
      <c r="K12" s="66"/>
      <c r="L12" s="66">
        <f>K12*22000</f>
        <v>0</v>
      </c>
      <c r="M12" s="66"/>
      <c r="N12" s="66">
        <f>M12*4300</f>
        <v>0</v>
      </c>
      <c r="O12" s="66">
        <v>11</v>
      </c>
      <c r="P12" s="66">
        <f>O12*8900</f>
        <v>97900</v>
      </c>
      <c r="Q12" s="66"/>
      <c r="R12" s="66">
        <f>Q12*10000</f>
        <v>0</v>
      </c>
      <c r="S12" s="66"/>
      <c r="T12" s="66">
        <f>S12*7500</f>
        <v>0</v>
      </c>
      <c r="U12" s="66"/>
      <c r="V12" s="66">
        <f>U12*10000</f>
        <v>0</v>
      </c>
      <c r="W12" s="66"/>
      <c r="X12" s="66">
        <f>W12*3200</f>
        <v>0</v>
      </c>
      <c r="Y12" s="66">
        <v>1</v>
      </c>
      <c r="Z12" s="66">
        <f>Y12*17000</f>
        <v>17000</v>
      </c>
      <c r="AA12" s="66">
        <v>6</v>
      </c>
      <c r="AB12" s="66">
        <f>AA12*2500</f>
        <v>15000</v>
      </c>
      <c r="AC12" s="66"/>
      <c r="AD12" s="66">
        <f>AC12*432200</f>
        <v>0</v>
      </c>
      <c r="AE12" s="66"/>
      <c r="AF12" s="66">
        <f>AE12*28000</f>
        <v>0</v>
      </c>
      <c r="AG12" s="66">
        <f>C12+E12+G12+I12+K12+M12+O12+Q12+S12+U12+W12+Y12+AA12+AC12+AE12</f>
        <v>22</v>
      </c>
      <c r="AH12" s="66">
        <f>D12+F12+H12+J12+L12+N12+P12+R12+T12+V12+X12+Z12+AB12+AD12+AF12</f>
        <v>217900</v>
      </c>
      <c r="AI12" s="66"/>
      <c r="AJ12" s="66">
        <f>AI12*17000</f>
        <v>0</v>
      </c>
      <c r="AK12" s="66"/>
      <c r="AL12" s="66">
        <f>AK12*17000</f>
        <v>0</v>
      </c>
      <c r="AM12" s="66">
        <f>AG12+AK12</f>
        <v>22</v>
      </c>
      <c r="AN12" s="66">
        <f>AH12+AL12</f>
        <v>217900</v>
      </c>
    </row>
    <row r="13" spans="1:40">
      <c r="A13" s="65" t="s">
        <v>36</v>
      </c>
      <c r="B13" s="38" t="s">
        <v>37</v>
      </c>
      <c r="C13" s="66">
        <v>1</v>
      </c>
      <c r="D13" s="66">
        <f t="shared" ref="D13:D35" si="0">C13*350000</f>
        <v>350000</v>
      </c>
      <c r="E13" s="66"/>
      <c r="F13" s="66">
        <f t="shared" ref="F13:F35" si="1">E13*17000</f>
        <v>0</v>
      </c>
      <c r="G13" s="66"/>
      <c r="H13" s="66">
        <f t="shared" ref="H13:H35" si="2">G13*22000</f>
        <v>0</v>
      </c>
      <c r="I13" s="66"/>
      <c r="J13" s="66">
        <f t="shared" ref="J13:J35" si="3">I13*16000</f>
        <v>0</v>
      </c>
      <c r="K13" s="66">
        <v>1</v>
      </c>
      <c r="L13" s="66">
        <f t="shared" ref="L13:L35" si="4">K13*22000</f>
        <v>22000</v>
      </c>
      <c r="M13" s="66">
        <v>2</v>
      </c>
      <c r="N13" s="66">
        <f t="shared" ref="N13:N35" si="5">M13*4300</f>
        <v>8600</v>
      </c>
      <c r="O13" s="66">
        <v>3</v>
      </c>
      <c r="P13" s="66">
        <f t="shared" ref="P13:P35" si="6">O13*8900</f>
        <v>26700</v>
      </c>
      <c r="Q13" s="66"/>
      <c r="R13" s="66">
        <f t="shared" ref="R13:R35" si="7">Q13*10000</f>
        <v>0</v>
      </c>
      <c r="S13" s="66"/>
      <c r="T13" s="66">
        <f t="shared" ref="T13:T35" si="8">S13*7500</f>
        <v>0</v>
      </c>
      <c r="U13" s="66"/>
      <c r="V13" s="66">
        <f t="shared" ref="V13:V35" si="9">U13*10000</f>
        <v>0</v>
      </c>
      <c r="W13" s="66"/>
      <c r="X13" s="66">
        <f t="shared" ref="X13:X35" si="10">W13*3200</f>
        <v>0</v>
      </c>
      <c r="Y13" s="66"/>
      <c r="Z13" s="66">
        <f t="shared" ref="Z13:Z35" si="11">Y13*17000</f>
        <v>0</v>
      </c>
      <c r="AA13" s="66"/>
      <c r="AB13" s="66">
        <f t="shared" ref="AB13:AB35" si="12">AA13*2500</f>
        <v>0</v>
      </c>
      <c r="AC13" s="66"/>
      <c r="AD13" s="66">
        <f t="shared" ref="AD13:AD35" si="13">AC13*432200</f>
        <v>0</v>
      </c>
      <c r="AE13" s="66">
        <v>1</v>
      </c>
      <c r="AF13" s="66">
        <f t="shared" ref="AF13:AF35" si="14">AE13*28000</f>
        <v>28000</v>
      </c>
      <c r="AG13" s="66">
        <f t="shared" ref="AG13:AH35" si="15">C13+E13+G13+I13+K13+M13+O13+Q13+S13+U13+W13+Y13+AA13+AC13+AE13</f>
        <v>8</v>
      </c>
      <c r="AH13" s="66">
        <f t="shared" si="15"/>
        <v>435300</v>
      </c>
      <c r="AI13" s="66"/>
      <c r="AJ13" s="66">
        <f t="shared" ref="AJ13:AL35" si="16">AI13*17000</f>
        <v>0</v>
      </c>
      <c r="AK13" s="66"/>
      <c r="AL13" s="66">
        <f t="shared" si="16"/>
        <v>0</v>
      </c>
      <c r="AM13" s="66">
        <f t="shared" ref="AM13:AN35" si="17">AG13+AK13</f>
        <v>8</v>
      </c>
      <c r="AN13" s="66">
        <f t="shared" si="17"/>
        <v>435300</v>
      </c>
    </row>
    <row r="14" spans="1:40">
      <c r="A14" s="65" t="s">
        <v>38</v>
      </c>
      <c r="B14" s="38" t="s">
        <v>39</v>
      </c>
      <c r="C14" s="66"/>
      <c r="D14" s="66">
        <f t="shared" si="0"/>
        <v>0</v>
      </c>
      <c r="E14" s="66"/>
      <c r="F14" s="66">
        <f t="shared" si="1"/>
        <v>0</v>
      </c>
      <c r="G14" s="66"/>
      <c r="H14" s="66">
        <f t="shared" si="2"/>
        <v>0</v>
      </c>
      <c r="I14" s="66"/>
      <c r="J14" s="66">
        <f t="shared" si="3"/>
        <v>0</v>
      </c>
      <c r="K14" s="66"/>
      <c r="L14" s="66">
        <f t="shared" si="4"/>
        <v>0</v>
      </c>
      <c r="M14" s="66"/>
      <c r="N14" s="66">
        <f t="shared" si="5"/>
        <v>0</v>
      </c>
      <c r="O14" s="66">
        <v>14</v>
      </c>
      <c r="P14" s="66">
        <f t="shared" si="6"/>
        <v>124600</v>
      </c>
      <c r="Q14" s="66"/>
      <c r="R14" s="66">
        <f t="shared" si="7"/>
        <v>0</v>
      </c>
      <c r="S14" s="66"/>
      <c r="T14" s="66">
        <f t="shared" si="8"/>
        <v>0</v>
      </c>
      <c r="U14" s="66"/>
      <c r="V14" s="66">
        <f t="shared" si="9"/>
        <v>0</v>
      </c>
      <c r="W14" s="66">
        <v>1</v>
      </c>
      <c r="X14" s="66">
        <f t="shared" si="10"/>
        <v>3200</v>
      </c>
      <c r="Y14" s="66"/>
      <c r="Z14" s="66">
        <f t="shared" si="11"/>
        <v>0</v>
      </c>
      <c r="AA14" s="66">
        <v>32</v>
      </c>
      <c r="AB14" s="66">
        <f t="shared" si="12"/>
        <v>80000</v>
      </c>
      <c r="AC14" s="66"/>
      <c r="AD14" s="66">
        <f t="shared" si="13"/>
        <v>0</v>
      </c>
      <c r="AE14" s="66"/>
      <c r="AF14" s="66">
        <f t="shared" si="14"/>
        <v>0</v>
      </c>
      <c r="AG14" s="66">
        <f t="shared" si="15"/>
        <v>47</v>
      </c>
      <c r="AH14" s="66">
        <f t="shared" si="15"/>
        <v>207800</v>
      </c>
      <c r="AI14" s="66">
        <v>2</v>
      </c>
      <c r="AJ14" s="66">
        <f t="shared" si="16"/>
        <v>34000</v>
      </c>
      <c r="AK14" s="66">
        <v>2</v>
      </c>
      <c r="AL14" s="66">
        <f t="shared" si="16"/>
        <v>34000</v>
      </c>
      <c r="AM14" s="66">
        <f t="shared" si="17"/>
        <v>49</v>
      </c>
      <c r="AN14" s="66">
        <f t="shared" si="17"/>
        <v>241800</v>
      </c>
    </row>
    <row r="15" spans="1:40">
      <c r="A15" s="65" t="s">
        <v>40</v>
      </c>
      <c r="B15" s="38" t="s">
        <v>41</v>
      </c>
      <c r="C15" s="66"/>
      <c r="D15" s="66">
        <f t="shared" si="0"/>
        <v>0</v>
      </c>
      <c r="E15" s="66"/>
      <c r="F15" s="66">
        <f t="shared" si="1"/>
        <v>0</v>
      </c>
      <c r="G15" s="66"/>
      <c r="H15" s="66">
        <f t="shared" si="2"/>
        <v>0</v>
      </c>
      <c r="I15" s="66"/>
      <c r="J15" s="66">
        <f t="shared" si="3"/>
        <v>0</v>
      </c>
      <c r="K15" s="66">
        <v>1</v>
      </c>
      <c r="L15" s="66">
        <f t="shared" si="4"/>
        <v>22000</v>
      </c>
      <c r="M15" s="66"/>
      <c r="N15" s="66">
        <f t="shared" si="5"/>
        <v>0</v>
      </c>
      <c r="O15" s="66"/>
      <c r="P15" s="66">
        <f t="shared" si="6"/>
        <v>0</v>
      </c>
      <c r="Q15" s="66"/>
      <c r="R15" s="66">
        <f t="shared" si="7"/>
        <v>0</v>
      </c>
      <c r="S15" s="66"/>
      <c r="T15" s="66">
        <f t="shared" si="8"/>
        <v>0</v>
      </c>
      <c r="U15" s="66"/>
      <c r="V15" s="66">
        <f t="shared" si="9"/>
        <v>0</v>
      </c>
      <c r="W15" s="66"/>
      <c r="X15" s="66">
        <f t="shared" si="10"/>
        <v>0</v>
      </c>
      <c r="Y15" s="66"/>
      <c r="Z15" s="66">
        <f t="shared" si="11"/>
        <v>0</v>
      </c>
      <c r="AA15" s="66"/>
      <c r="AB15" s="66">
        <f t="shared" si="12"/>
        <v>0</v>
      </c>
      <c r="AC15" s="66"/>
      <c r="AD15" s="66">
        <f t="shared" si="13"/>
        <v>0</v>
      </c>
      <c r="AE15" s="66"/>
      <c r="AF15" s="66">
        <f t="shared" si="14"/>
        <v>0</v>
      </c>
      <c r="AG15" s="66">
        <f t="shared" si="15"/>
        <v>1</v>
      </c>
      <c r="AH15" s="66">
        <f t="shared" si="15"/>
        <v>22000</v>
      </c>
      <c r="AI15" s="66"/>
      <c r="AJ15" s="66">
        <f t="shared" si="16"/>
        <v>0</v>
      </c>
      <c r="AK15" s="66"/>
      <c r="AL15" s="66">
        <f t="shared" si="16"/>
        <v>0</v>
      </c>
      <c r="AM15" s="66">
        <f t="shared" si="17"/>
        <v>1</v>
      </c>
      <c r="AN15" s="66">
        <f t="shared" si="17"/>
        <v>22000</v>
      </c>
    </row>
    <row r="16" spans="1:40">
      <c r="A16" s="65" t="s">
        <v>42</v>
      </c>
      <c r="B16" s="38" t="s">
        <v>43</v>
      </c>
      <c r="C16" s="66"/>
      <c r="D16" s="66">
        <f t="shared" si="0"/>
        <v>0</v>
      </c>
      <c r="E16" s="66"/>
      <c r="F16" s="66">
        <f t="shared" si="1"/>
        <v>0</v>
      </c>
      <c r="G16" s="66">
        <v>3</v>
      </c>
      <c r="H16" s="66">
        <f t="shared" si="2"/>
        <v>66000</v>
      </c>
      <c r="I16" s="66"/>
      <c r="J16" s="66">
        <f t="shared" si="3"/>
        <v>0</v>
      </c>
      <c r="K16" s="66">
        <v>3</v>
      </c>
      <c r="L16" s="66">
        <f t="shared" si="4"/>
        <v>66000</v>
      </c>
      <c r="M16" s="66"/>
      <c r="N16" s="66">
        <f t="shared" si="5"/>
        <v>0</v>
      </c>
      <c r="O16" s="66"/>
      <c r="P16" s="66">
        <f t="shared" si="6"/>
        <v>0</v>
      </c>
      <c r="Q16" s="66"/>
      <c r="R16" s="66">
        <f t="shared" si="7"/>
        <v>0</v>
      </c>
      <c r="S16" s="66"/>
      <c r="T16" s="66">
        <f t="shared" si="8"/>
        <v>0</v>
      </c>
      <c r="U16" s="66"/>
      <c r="V16" s="66">
        <f t="shared" si="9"/>
        <v>0</v>
      </c>
      <c r="W16" s="66"/>
      <c r="X16" s="66">
        <f t="shared" si="10"/>
        <v>0</v>
      </c>
      <c r="Y16" s="66"/>
      <c r="Z16" s="66">
        <f t="shared" si="11"/>
        <v>0</v>
      </c>
      <c r="AA16" s="66"/>
      <c r="AB16" s="66">
        <f t="shared" si="12"/>
        <v>0</v>
      </c>
      <c r="AC16" s="66"/>
      <c r="AD16" s="66">
        <f t="shared" si="13"/>
        <v>0</v>
      </c>
      <c r="AE16" s="66"/>
      <c r="AF16" s="66">
        <f t="shared" si="14"/>
        <v>0</v>
      </c>
      <c r="AG16" s="66">
        <f t="shared" si="15"/>
        <v>6</v>
      </c>
      <c r="AH16" s="66">
        <f t="shared" si="15"/>
        <v>132000</v>
      </c>
      <c r="AI16" s="66"/>
      <c r="AJ16" s="66">
        <f t="shared" si="16"/>
        <v>0</v>
      </c>
      <c r="AK16" s="66"/>
      <c r="AL16" s="66">
        <f t="shared" si="16"/>
        <v>0</v>
      </c>
      <c r="AM16" s="66">
        <f t="shared" si="17"/>
        <v>6</v>
      </c>
      <c r="AN16" s="66">
        <f t="shared" si="17"/>
        <v>132000</v>
      </c>
    </row>
    <row r="17" spans="1:40">
      <c r="A17" s="65" t="s">
        <v>44</v>
      </c>
      <c r="B17" s="38" t="s">
        <v>45</v>
      </c>
      <c r="C17" s="66"/>
      <c r="D17" s="66">
        <f t="shared" si="0"/>
        <v>0</v>
      </c>
      <c r="E17" s="66"/>
      <c r="F17" s="66">
        <f t="shared" si="1"/>
        <v>0</v>
      </c>
      <c r="G17" s="66"/>
      <c r="H17" s="66">
        <f t="shared" si="2"/>
        <v>0</v>
      </c>
      <c r="I17" s="66"/>
      <c r="J17" s="66">
        <f t="shared" si="3"/>
        <v>0</v>
      </c>
      <c r="K17" s="66"/>
      <c r="L17" s="66">
        <f t="shared" si="4"/>
        <v>0</v>
      </c>
      <c r="M17" s="66"/>
      <c r="N17" s="66">
        <f t="shared" si="5"/>
        <v>0</v>
      </c>
      <c r="O17" s="66"/>
      <c r="P17" s="66">
        <f t="shared" si="6"/>
        <v>0</v>
      </c>
      <c r="Q17" s="66"/>
      <c r="R17" s="66">
        <f t="shared" si="7"/>
        <v>0</v>
      </c>
      <c r="S17" s="66"/>
      <c r="T17" s="66">
        <f t="shared" si="8"/>
        <v>0</v>
      </c>
      <c r="U17" s="66"/>
      <c r="V17" s="66">
        <f t="shared" si="9"/>
        <v>0</v>
      </c>
      <c r="W17" s="66"/>
      <c r="X17" s="66">
        <f t="shared" si="10"/>
        <v>0</v>
      </c>
      <c r="Y17" s="66"/>
      <c r="Z17" s="66">
        <f t="shared" si="11"/>
        <v>0</v>
      </c>
      <c r="AA17" s="66"/>
      <c r="AB17" s="66">
        <f t="shared" si="12"/>
        <v>0</v>
      </c>
      <c r="AC17" s="66"/>
      <c r="AD17" s="66">
        <f t="shared" si="13"/>
        <v>0</v>
      </c>
      <c r="AE17" s="66"/>
      <c r="AF17" s="66">
        <f t="shared" si="14"/>
        <v>0</v>
      </c>
      <c r="AG17" s="66">
        <f t="shared" si="15"/>
        <v>0</v>
      </c>
      <c r="AH17" s="66">
        <f t="shared" si="15"/>
        <v>0</v>
      </c>
      <c r="AI17" s="66"/>
      <c r="AJ17" s="66">
        <f t="shared" si="16"/>
        <v>0</v>
      </c>
      <c r="AK17" s="66"/>
      <c r="AL17" s="66">
        <f t="shared" si="16"/>
        <v>0</v>
      </c>
      <c r="AM17" s="66">
        <f t="shared" si="17"/>
        <v>0</v>
      </c>
      <c r="AN17" s="66">
        <f t="shared" si="17"/>
        <v>0</v>
      </c>
    </row>
    <row r="18" spans="1:40">
      <c r="A18" s="65" t="s">
        <v>46</v>
      </c>
      <c r="B18" s="38" t="s">
        <v>47</v>
      </c>
      <c r="C18" s="66"/>
      <c r="D18" s="66">
        <f t="shared" si="0"/>
        <v>0</v>
      </c>
      <c r="E18" s="66"/>
      <c r="F18" s="66">
        <f t="shared" si="1"/>
        <v>0</v>
      </c>
      <c r="G18" s="66">
        <v>2</v>
      </c>
      <c r="H18" s="66">
        <f t="shared" si="2"/>
        <v>44000</v>
      </c>
      <c r="I18" s="66"/>
      <c r="J18" s="66">
        <f t="shared" si="3"/>
        <v>0</v>
      </c>
      <c r="K18" s="66">
        <v>2</v>
      </c>
      <c r="L18" s="66">
        <f t="shared" si="4"/>
        <v>44000</v>
      </c>
      <c r="M18" s="66">
        <v>1</v>
      </c>
      <c r="N18" s="66">
        <f t="shared" si="5"/>
        <v>4300</v>
      </c>
      <c r="O18" s="66">
        <v>15</v>
      </c>
      <c r="P18" s="66">
        <f t="shared" si="6"/>
        <v>133500</v>
      </c>
      <c r="Q18" s="66"/>
      <c r="R18" s="66">
        <f t="shared" si="7"/>
        <v>0</v>
      </c>
      <c r="S18" s="66"/>
      <c r="T18" s="66">
        <f t="shared" si="8"/>
        <v>0</v>
      </c>
      <c r="U18" s="66"/>
      <c r="V18" s="66">
        <f t="shared" si="9"/>
        <v>0</v>
      </c>
      <c r="W18" s="66"/>
      <c r="X18" s="66">
        <f t="shared" si="10"/>
        <v>0</v>
      </c>
      <c r="Y18" s="66"/>
      <c r="Z18" s="66">
        <f t="shared" si="11"/>
        <v>0</v>
      </c>
      <c r="AA18" s="66"/>
      <c r="AB18" s="66">
        <f t="shared" si="12"/>
        <v>0</v>
      </c>
      <c r="AC18" s="66"/>
      <c r="AD18" s="66">
        <f t="shared" si="13"/>
        <v>0</v>
      </c>
      <c r="AE18" s="66"/>
      <c r="AF18" s="66">
        <f t="shared" si="14"/>
        <v>0</v>
      </c>
      <c r="AG18" s="66">
        <f t="shared" si="15"/>
        <v>20</v>
      </c>
      <c r="AH18" s="66">
        <f t="shared" si="15"/>
        <v>225800</v>
      </c>
      <c r="AI18" s="66"/>
      <c r="AJ18" s="66">
        <f t="shared" si="16"/>
        <v>0</v>
      </c>
      <c r="AK18" s="66"/>
      <c r="AL18" s="66">
        <f t="shared" si="16"/>
        <v>0</v>
      </c>
      <c r="AM18" s="66">
        <f t="shared" si="17"/>
        <v>20</v>
      </c>
      <c r="AN18" s="66">
        <f t="shared" si="17"/>
        <v>225800</v>
      </c>
    </row>
    <row r="19" spans="1:40">
      <c r="A19" s="65" t="s">
        <v>48</v>
      </c>
      <c r="B19" s="38" t="s">
        <v>49</v>
      </c>
      <c r="C19" s="66">
        <v>2</v>
      </c>
      <c r="D19" s="66">
        <f t="shared" si="0"/>
        <v>700000</v>
      </c>
      <c r="E19" s="66"/>
      <c r="F19" s="66">
        <f t="shared" si="1"/>
        <v>0</v>
      </c>
      <c r="G19" s="66">
        <v>3</v>
      </c>
      <c r="H19" s="66">
        <f t="shared" si="2"/>
        <v>66000</v>
      </c>
      <c r="I19" s="66"/>
      <c r="J19" s="66">
        <f t="shared" si="3"/>
        <v>0</v>
      </c>
      <c r="K19" s="66">
        <v>2</v>
      </c>
      <c r="L19" s="66">
        <f t="shared" si="4"/>
        <v>44000</v>
      </c>
      <c r="M19" s="66"/>
      <c r="N19" s="66">
        <f t="shared" si="5"/>
        <v>0</v>
      </c>
      <c r="O19" s="66"/>
      <c r="P19" s="66">
        <f t="shared" si="6"/>
        <v>0</v>
      </c>
      <c r="Q19" s="66"/>
      <c r="R19" s="66">
        <f t="shared" si="7"/>
        <v>0</v>
      </c>
      <c r="S19" s="66">
        <v>1</v>
      </c>
      <c r="T19" s="66">
        <f t="shared" si="8"/>
        <v>7500</v>
      </c>
      <c r="U19" s="66"/>
      <c r="V19" s="66">
        <f t="shared" si="9"/>
        <v>0</v>
      </c>
      <c r="W19" s="66"/>
      <c r="X19" s="66">
        <f t="shared" si="10"/>
        <v>0</v>
      </c>
      <c r="Y19" s="66"/>
      <c r="Z19" s="66">
        <f t="shared" si="11"/>
        <v>0</v>
      </c>
      <c r="AA19" s="66">
        <v>5</v>
      </c>
      <c r="AB19" s="66">
        <f t="shared" si="12"/>
        <v>12500</v>
      </c>
      <c r="AC19" s="66">
        <v>1</v>
      </c>
      <c r="AD19" s="66">
        <f t="shared" si="13"/>
        <v>432200</v>
      </c>
      <c r="AE19" s="66">
        <v>2</v>
      </c>
      <c r="AF19" s="66">
        <f t="shared" si="14"/>
        <v>56000</v>
      </c>
      <c r="AG19" s="66">
        <f t="shared" si="15"/>
        <v>16</v>
      </c>
      <c r="AH19" s="66">
        <f t="shared" si="15"/>
        <v>1318200</v>
      </c>
      <c r="AI19" s="66"/>
      <c r="AJ19" s="66">
        <f t="shared" si="16"/>
        <v>0</v>
      </c>
      <c r="AK19" s="66"/>
      <c r="AL19" s="66">
        <f t="shared" si="16"/>
        <v>0</v>
      </c>
      <c r="AM19" s="66">
        <f t="shared" si="17"/>
        <v>16</v>
      </c>
      <c r="AN19" s="66">
        <f t="shared" si="17"/>
        <v>1318200</v>
      </c>
    </row>
    <row r="20" spans="1:40">
      <c r="A20" s="65" t="s">
        <v>50</v>
      </c>
      <c r="B20" s="38" t="s">
        <v>51</v>
      </c>
      <c r="C20" s="66"/>
      <c r="D20" s="66">
        <f t="shared" si="0"/>
        <v>0</v>
      </c>
      <c r="E20" s="66"/>
      <c r="F20" s="66">
        <f t="shared" si="1"/>
        <v>0</v>
      </c>
      <c r="G20" s="66"/>
      <c r="H20" s="66">
        <f t="shared" si="2"/>
        <v>0</v>
      </c>
      <c r="I20" s="66"/>
      <c r="J20" s="66">
        <f t="shared" si="3"/>
        <v>0</v>
      </c>
      <c r="K20" s="66"/>
      <c r="L20" s="66">
        <f t="shared" si="4"/>
        <v>0</v>
      </c>
      <c r="M20" s="66"/>
      <c r="N20" s="66">
        <f t="shared" si="5"/>
        <v>0</v>
      </c>
      <c r="O20" s="66">
        <v>3</v>
      </c>
      <c r="P20" s="66">
        <f t="shared" si="6"/>
        <v>26700</v>
      </c>
      <c r="Q20" s="66"/>
      <c r="R20" s="66">
        <f t="shared" si="7"/>
        <v>0</v>
      </c>
      <c r="S20" s="66"/>
      <c r="T20" s="66">
        <f t="shared" si="8"/>
        <v>0</v>
      </c>
      <c r="U20" s="66"/>
      <c r="V20" s="66">
        <f t="shared" si="9"/>
        <v>0</v>
      </c>
      <c r="W20" s="66"/>
      <c r="X20" s="66">
        <f t="shared" si="10"/>
        <v>0</v>
      </c>
      <c r="Y20" s="66"/>
      <c r="Z20" s="66">
        <f t="shared" si="11"/>
        <v>0</v>
      </c>
      <c r="AA20" s="66"/>
      <c r="AB20" s="66">
        <f t="shared" si="12"/>
        <v>0</v>
      </c>
      <c r="AC20" s="66"/>
      <c r="AD20" s="66">
        <f t="shared" si="13"/>
        <v>0</v>
      </c>
      <c r="AE20" s="66"/>
      <c r="AF20" s="66">
        <f t="shared" si="14"/>
        <v>0</v>
      </c>
      <c r="AG20" s="66">
        <f t="shared" si="15"/>
        <v>3</v>
      </c>
      <c r="AH20" s="66">
        <f t="shared" si="15"/>
        <v>26700</v>
      </c>
      <c r="AI20" s="66"/>
      <c r="AJ20" s="66">
        <f t="shared" si="16"/>
        <v>0</v>
      </c>
      <c r="AK20" s="66"/>
      <c r="AL20" s="66">
        <f t="shared" si="16"/>
        <v>0</v>
      </c>
      <c r="AM20" s="66">
        <f t="shared" si="17"/>
        <v>3</v>
      </c>
      <c r="AN20" s="66">
        <f t="shared" si="17"/>
        <v>26700</v>
      </c>
    </row>
    <row r="21" spans="1:40">
      <c r="A21" s="65" t="s">
        <v>52</v>
      </c>
      <c r="B21" s="38" t="s">
        <v>53</v>
      </c>
      <c r="C21" s="66"/>
      <c r="D21" s="66">
        <f t="shared" si="0"/>
        <v>0</v>
      </c>
      <c r="E21" s="66">
        <v>3</v>
      </c>
      <c r="F21" s="66">
        <f t="shared" si="1"/>
        <v>51000</v>
      </c>
      <c r="G21" s="66"/>
      <c r="H21" s="66">
        <f t="shared" si="2"/>
        <v>0</v>
      </c>
      <c r="I21" s="66"/>
      <c r="J21" s="66">
        <f t="shared" si="3"/>
        <v>0</v>
      </c>
      <c r="K21" s="66"/>
      <c r="L21" s="66">
        <f t="shared" si="4"/>
        <v>0</v>
      </c>
      <c r="M21" s="66"/>
      <c r="N21" s="66">
        <f t="shared" si="5"/>
        <v>0</v>
      </c>
      <c r="O21" s="66"/>
      <c r="P21" s="66">
        <f t="shared" si="6"/>
        <v>0</v>
      </c>
      <c r="Q21" s="66"/>
      <c r="R21" s="66">
        <f t="shared" si="7"/>
        <v>0</v>
      </c>
      <c r="S21" s="66"/>
      <c r="T21" s="66">
        <f t="shared" si="8"/>
        <v>0</v>
      </c>
      <c r="U21" s="66"/>
      <c r="V21" s="66">
        <f t="shared" si="9"/>
        <v>0</v>
      </c>
      <c r="W21" s="66"/>
      <c r="X21" s="66">
        <f t="shared" si="10"/>
        <v>0</v>
      </c>
      <c r="Y21" s="66"/>
      <c r="Z21" s="66">
        <f t="shared" si="11"/>
        <v>0</v>
      </c>
      <c r="AA21" s="66"/>
      <c r="AB21" s="66">
        <f t="shared" si="12"/>
        <v>0</v>
      </c>
      <c r="AC21" s="66"/>
      <c r="AD21" s="66">
        <f t="shared" si="13"/>
        <v>0</v>
      </c>
      <c r="AE21" s="66"/>
      <c r="AF21" s="66">
        <f t="shared" si="14"/>
        <v>0</v>
      </c>
      <c r="AG21" s="66">
        <f t="shared" si="15"/>
        <v>3</v>
      </c>
      <c r="AH21" s="66">
        <f t="shared" si="15"/>
        <v>51000</v>
      </c>
      <c r="AI21" s="66"/>
      <c r="AJ21" s="66">
        <f t="shared" si="16"/>
        <v>0</v>
      </c>
      <c r="AK21" s="66"/>
      <c r="AL21" s="66">
        <f t="shared" si="16"/>
        <v>0</v>
      </c>
      <c r="AM21" s="66">
        <f t="shared" si="17"/>
        <v>3</v>
      </c>
      <c r="AN21" s="66">
        <f t="shared" si="17"/>
        <v>51000</v>
      </c>
    </row>
    <row r="22" spans="1:40">
      <c r="A22" s="65" t="s">
        <v>54</v>
      </c>
      <c r="B22" s="38" t="s">
        <v>55</v>
      </c>
      <c r="C22" s="66"/>
      <c r="D22" s="66">
        <f t="shared" si="0"/>
        <v>0</v>
      </c>
      <c r="E22" s="66"/>
      <c r="F22" s="66">
        <f t="shared" si="1"/>
        <v>0</v>
      </c>
      <c r="G22" s="66"/>
      <c r="H22" s="66">
        <f t="shared" si="2"/>
        <v>0</v>
      </c>
      <c r="I22" s="66"/>
      <c r="J22" s="66">
        <f t="shared" si="3"/>
        <v>0</v>
      </c>
      <c r="K22" s="66"/>
      <c r="L22" s="66">
        <f t="shared" si="4"/>
        <v>0</v>
      </c>
      <c r="M22" s="66"/>
      <c r="N22" s="66">
        <f t="shared" si="5"/>
        <v>0</v>
      </c>
      <c r="O22" s="66"/>
      <c r="P22" s="66">
        <f t="shared" si="6"/>
        <v>0</v>
      </c>
      <c r="Q22" s="66"/>
      <c r="R22" s="66">
        <f t="shared" si="7"/>
        <v>0</v>
      </c>
      <c r="S22" s="66"/>
      <c r="T22" s="66">
        <f t="shared" si="8"/>
        <v>0</v>
      </c>
      <c r="U22" s="66"/>
      <c r="V22" s="66">
        <f t="shared" si="9"/>
        <v>0</v>
      </c>
      <c r="W22" s="66">
        <v>1</v>
      </c>
      <c r="X22" s="66">
        <f t="shared" si="10"/>
        <v>3200</v>
      </c>
      <c r="Y22" s="66"/>
      <c r="Z22" s="66">
        <f t="shared" si="11"/>
        <v>0</v>
      </c>
      <c r="AA22" s="66"/>
      <c r="AB22" s="66">
        <f t="shared" si="12"/>
        <v>0</v>
      </c>
      <c r="AC22" s="66"/>
      <c r="AD22" s="66">
        <f t="shared" si="13"/>
        <v>0</v>
      </c>
      <c r="AE22" s="66"/>
      <c r="AF22" s="66">
        <f t="shared" si="14"/>
        <v>0</v>
      </c>
      <c r="AG22" s="66">
        <f t="shared" si="15"/>
        <v>1</v>
      </c>
      <c r="AH22" s="66">
        <f t="shared" si="15"/>
        <v>3200</v>
      </c>
      <c r="AI22" s="66"/>
      <c r="AJ22" s="66">
        <f t="shared" si="16"/>
        <v>0</v>
      </c>
      <c r="AK22" s="66"/>
      <c r="AL22" s="66">
        <f t="shared" si="16"/>
        <v>0</v>
      </c>
      <c r="AM22" s="66">
        <f t="shared" si="17"/>
        <v>1</v>
      </c>
      <c r="AN22" s="66">
        <f t="shared" si="17"/>
        <v>3200</v>
      </c>
    </row>
    <row r="23" spans="1:40">
      <c r="A23" s="65" t="s">
        <v>56</v>
      </c>
      <c r="B23" s="38" t="s">
        <v>57</v>
      </c>
      <c r="C23" s="66"/>
      <c r="D23" s="66">
        <f t="shared" si="0"/>
        <v>0</v>
      </c>
      <c r="E23" s="66"/>
      <c r="F23" s="66">
        <f t="shared" si="1"/>
        <v>0</v>
      </c>
      <c r="G23" s="66"/>
      <c r="H23" s="66">
        <f t="shared" si="2"/>
        <v>0</v>
      </c>
      <c r="I23" s="66"/>
      <c r="J23" s="66">
        <f t="shared" si="3"/>
        <v>0</v>
      </c>
      <c r="K23" s="66"/>
      <c r="L23" s="66">
        <f t="shared" si="4"/>
        <v>0</v>
      </c>
      <c r="M23" s="66"/>
      <c r="N23" s="66">
        <f t="shared" si="5"/>
        <v>0</v>
      </c>
      <c r="O23" s="66"/>
      <c r="P23" s="66">
        <f t="shared" si="6"/>
        <v>0</v>
      </c>
      <c r="Q23" s="66"/>
      <c r="R23" s="66">
        <f t="shared" si="7"/>
        <v>0</v>
      </c>
      <c r="S23" s="66"/>
      <c r="T23" s="66">
        <f t="shared" si="8"/>
        <v>0</v>
      </c>
      <c r="U23" s="66"/>
      <c r="V23" s="66">
        <f t="shared" si="9"/>
        <v>0</v>
      </c>
      <c r="W23" s="66"/>
      <c r="X23" s="66">
        <f t="shared" si="10"/>
        <v>0</v>
      </c>
      <c r="Y23" s="66"/>
      <c r="Z23" s="66">
        <f t="shared" si="11"/>
        <v>0</v>
      </c>
      <c r="AA23" s="66"/>
      <c r="AB23" s="66">
        <f t="shared" si="12"/>
        <v>0</v>
      </c>
      <c r="AC23" s="66"/>
      <c r="AD23" s="66">
        <f t="shared" si="13"/>
        <v>0</v>
      </c>
      <c r="AE23" s="66"/>
      <c r="AF23" s="66">
        <f t="shared" si="14"/>
        <v>0</v>
      </c>
      <c r="AG23" s="66">
        <f t="shared" si="15"/>
        <v>0</v>
      </c>
      <c r="AH23" s="66">
        <f t="shared" si="15"/>
        <v>0</v>
      </c>
      <c r="AI23" s="66"/>
      <c r="AJ23" s="66">
        <f t="shared" si="16"/>
        <v>0</v>
      </c>
      <c r="AK23" s="66"/>
      <c r="AL23" s="66">
        <f t="shared" si="16"/>
        <v>0</v>
      </c>
      <c r="AM23" s="66">
        <f t="shared" si="17"/>
        <v>0</v>
      </c>
      <c r="AN23" s="66">
        <f t="shared" si="17"/>
        <v>0</v>
      </c>
    </row>
    <row r="24" spans="1:40">
      <c r="A24" s="65" t="s">
        <v>58</v>
      </c>
      <c r="B24" s="38" t="s">
        <v>59</v>
      </c>
      <c r="C24" s="66"/>
      <c r="D24" s="66">
        <f t="shared" si="0"/>
        <v>0</v>
      </c>
      <c r="E24" s="66"/>
      <c r="F24" s="66">
        <f t="shared" si="1"/>
        <v>0</v>
      </c>
      <c r="G24" s="66"/>
      <c r="H24" s="66">
        <f t="shared" si="2"/>
        <v>0</v>
      </c>
      <c r="I24" s="66"/>
      <c r="J24" s="66">
        <f t="shared" si="3"/>
        <v>0</v>
      </c>
      <c r="K24" s="66"/>
      <c r="L24" s="66">
        <f t="shared" si="4"/>
        <v>0</v>
      </c>
      <c r="M24" s="66"/>
      <c r="N24" s="66">
        <f t="shared" si="5"/>
        <v>0</v>
      </c>
      <c r="O24" s="66"/>
      <c r="P24" s="66">
        <f t="shared" si="6"/>
        <v>0</v>
      </c>
      <c r="Q24" s="66"/>
      <c r="R24" s="66">
        <f t="shared" si="7"/>
        <v>0</v>
      </c>
      <c r="S24" s="66"/>
      <c r="T24" s="66">
        <f t="shared" si="8"/>
        <v>0</v>
      </c>
      <c r="U24" s="66"/>
      <c r="V24" s="66">
        <f t="shared" si="9"/>
        <v>0</v>
      </c>
      <c r="W24" s="66"/>
      <c r="X24" s="66">
        <f t="shared" si="10"/>
        <v>0</v>
      </c>
      <c r="Y24" s="66"/>
      <c r="Z24" s="66">
        <f t="shared" si="11"/>
        <v>0</v>
      </c>
      <c r="AA24" s="66"/>
      <c r="AB24" s="66">
        <f t="shared" si="12"/>
        <v>0</v>
      </c>
      <c r="AC24" s="66"/>
      <c r="AD24" s="66">
        <f t="shared" si="13"/>
        <v>0</v>
      </c>
      <c r="AE24" s="66"/>
      <c r="AF24" s="66">
        <f t="shared" si="14"/>
        <v>0</v>
      </c>
      <c r="AG24" s="66">
        <f t="shared" si="15"/>
        <v>0</v>
      </c>
      <c r="AH24" s="66">
        <f t="shared" si="15"/>
        <v>0</v>
      </c>
      <c r="AI24" s="66"/>
      <c r="AJ24" s="66">
        <f t="shared" si="16"/>
        <v>0</v>
      </c>
      <c r="AK24" s="66"/>
      <c r="AL24" s="66">
        <f t="shared" si="16"/>
        <v>0</v>
      </c>
      <c r="AM24" s="66">
        <f t="shared" si="17"/>
        <v>0</v>
      </c>
      <c r="AN24" s="66">
        <f t="shared" si="17"/>
        <v>0</v>
      </c>
    </row>
    <row r="25" spans="1:40">
      <c r="A25" s="65" t="s">
        <v>60</v>
      </c>
      <c r="B25" s="38" t="s">
        <v>61</v>
      </c>
      <c r="C25" s="66"/>
      <c r="D25" s="66">
        <f t="shared" si="0"/>
        <v>0</v>
      </c>
      <c r="E25" s="66"/>
      <c r="F25" s="66">
        <f t="shared" si="1"/>
        <v>0</v>
      </c>
      <c r="G25" s="66"/>
      <c r="H25" s="66">
        <f t="shared" si="2"/>
        <v>0</v>
      </c>
      <c r="I25" s="66"/>
      <c r="J25" s="66">
        <f t="shared" si="3"/>
        <v>0</v>
      </c>
      <c r="K25" s="66"/>
      <c r="L25" s="66">
        <f t="shared" si="4"/>
        <v>0</v>
      </c>
      <c r="M25" s="66"/>
      <c r="N25" s="66">
        <f t="shared" si="5"/>
        <v>0</v>
      </c>
      <c r="O25" s="66">
        <v>8</v>
      </c>
      <c r="P25" s="66">
        <f t="shared" si="6"/>
        <v>71200</v>
      </c>
      <c r="Q25" s="66"/>
      <c r="R25" s="66">
        <f t="shared" si="7"/>
        <v>0</v>
      </c>
      <c r="S25" s="66"/>
      <c r="T25" s="66">
        <f t="shared" si="8"/>
        <v>0</v>
      </c>
      <c r="U25" s="66"/>
      <c r="V25" s="66">
        <f t="shared" si="9"/>
        <v>0</v>
      </c>
      <c r="W25" s="66"/>
      <c r="X25" s="66">
        <f t="shared" si="10"/>
        <v>0</v>
      </c>
      <c r="Y25" s="66"/>
      <c r="Z25" s="66">
        <f t="shared" si="11"/>
        <v>0</v>
      </c>
      <c r="AA25" s="66">
        <v>5</v>
      </c>
      <c r="AB25" s="66">
        <f t="shared" si="12"/>
        <v>12500</v>
      </c>
      <c r="AC25" s="66"/>
      <c r="AD25" s="66">
        <f t="shared" si="13"/>
        <v>0</v>
      </c>
      <c r="AE25" s="66"/>
      <c r="AF25" s="66">
        <f t="shared" si="14"/>
        <v>0</v>
      </c>
      <c r="AG25" s="66">
        <f t="shared" si="15"/>
        <v>13</v>
      </c>
      <c r="AH25" s="66">
        <f t="shared" si="15"/>
        <v>83700</v>
      </c>
      <c r="AI25" s="66"/>
      <c r="AJ25" s="66">
        <f t="shared" si="16"/>
        <v>0</v>
      </c>
      <c r="AK25" s="66"/>
      <c r="AL25" s="66">
        <f t="shared" si="16"/>
        <v>0</v>
      </c>
      <c r="AM25" s="66">
        <f t="shared" si="17"/>
        <v>13</v>
      </c>
      <c r="AN25" s="66">
        <f t="shared" si="17"/>
        <v>83700</v>
      </c>
    </row>
    <row r="26" spans="1:40">
      <c r="A26" s="65" t="s">
        <v>62</v>
      </c>
      <c r="B26" s="39" t="s">
        <v>63</v>
      </c>
      <c r="C26" s="66"/>
      <c r="D26" s="66">
        <f t="shared" si="0"/>
        <v>0</v>
      </c>
      <c r="E26" s="66"/>
      <c r="F26" s="66">
        <f t="shared" si="1"/>
        <v>0</v>
      </c>
      <c r="G26" s="66">
        <v>2</v>
      </c>
      <c r="H26" s="66">
        <f t="shared" si="2"/>
        <v>44000</v>
      </c>
      <c r="I26" s="66"/>
      <c r="J26" s="66">
        <f t="shared" si="3"/>
        <v>0</v>
      </c>
      <c r="K26" s="66">
        <v>2</v>
      </c>
      <c r="L26" s="66">
        <f t="shared" si="4"/>
        <v>44000</v>
      </c>
      <c r="M26" s="66">
        <v>2</v>
      </c>
      <c r="N26" s="66">
        <f t="shared" si="5"/>
        <v>8600</v>
      </c>
      <c r="O26" s="66">
        <v>7</v>
      </c>
      <c r="P26" s="66">
        <f t="shared" si="6"/>
        <v>62300</v>
      </c>
      <c r="Q26" s="66"/>
      <c r="R26" s="66">
        <f t="shared" si="7"/>
        <v>0</v>
      </c>
      <c r="S26" s="66"/>
      <c r="T26" s="66">
        <f t="shared" si="8"/>
        <v>0</v>
      </c>
      <c r="U26" s="66"/>
      <c r="V26" s="66">
        <f t="shared" si="9"/>
        <v>0</v>
      </c>
      <c r="W26" s="66"/>
      <c r="X26" s="66">
        <f t="shared" si="10"/>
        <v>0</v>
      </c>
      <c r="Y26" s="66"/>
      <c r="Z26" s="66">
        <f t="shared" si="11"/>
        <v>0</v>
      </c>
      <c r="AA26" s="66"/>
      <c r="AB26" s="66">
        <f t="shared" si="12"/>
        <v>0</v>
      </c>
      <c r="AC26" s="66"/>
      <c r="AD26" s="66">
        <f t="shared" si="13"/>
        <v>0</v>
      </c>
      <c r="AE26" s="66"/>
      <c r="AF26" s="66">
        <f t="shared" si="14"/>
        <v>0</v>
      </c>
      <c r="AG26" s="66">
        <f t="shared" si="15"/>
        <v>13</v>
      </c>
      <c r="AH26" s="66">
        <f t="shared" si="15"/>
        <v>158900</v>
      </c>
      <c r="AI26" s="66"/>
      <c r="AJ26" s="66">
        <f t="shared" si="16"/>
        <v>0</v>
      </c>
      <c r="AK26" s="66"/>
      <c r="AL26" s="66">
        <f t="shared" si="16"/>
        <v>0</v>
      </c>
      <c r="AM26" s="66">
        <f t="shared" si="17"/>
        <v>13</v>
      </c>
      <c r="AN26" s="66">
        <f t="shared" si="17"/>
        <v>158900</v>
      </c>
    </row>
    <row r="27" spans="1:40">
      <c r="A27" s="65" t="s">
        <v>64</v>
      </c>
      <c r="B27" s="38" t="s">
        <v>65</v>
      </c>
      <c r="C27" s="66"/>
      <c r="D27" s="66">
        <f t="shared" si="0"/>
        <v>0</v>
      </c>
      <c r="E27" s="66"/>
      <c r="F27" s="66">
        <f t="shared" si="1"/>
        <v>0</v>
      </c>
      <c r="G27" s="66"/>
      <c r="H27" s="66">
        <f t="shared" si="2"/>
        <v>0</v>
      </c>
      <c r="I27" s="66"/>
      <c r="J27" s="66">
        <f t="shared" si="3"/>
        <v>0</v>
      </c>
      <c r="K27" s="66"/>
      <c r="L27" s="66">
        <f t="shared" si="4"/>
        <v>0</v>
      </c>
      <c r="M27" s="66">
        <v>9</v>
      </c>
      <c r="N27" s="66">
        <f t="shared" si="5"/>
        <v>38700</v>
      </c>
      <c r="O27" s="66">
        <v>4</v>
      </c>
      <c r="P27" s="66">
        <f t="shared" si="6"/>
        <v>35600</v>
      </c>
      <c r="Q27" s="66"/>
      <c r="R27" s="66">
        <f t="shared" si="7"/>
        <v>0</v>
      </c>
      <c r="S27" s="66"/>
      <c r="T27" s="66">
        <f t="shared" si="8"/>
        <v>0</v>
      </c>
      <c r="U27" s="66"/>
      <c r="V27" s="66">
        <f t="shared" si="9"/>
        <v>0</v>
      </c>
      <c r="W27" s="66"/>
      <c r="X27" s="66">
        <f t="shared" si="10"/>
        <v>0</v>
      </c>
      <c r="Y27" s="66"/>
      <c r="Z27" s="66">
        <f t="shared" si="11"/>
        <v>0</v>
      </c>
      <c r="AA27" s="66">
        <v>34</v>
      </c>
      <c r="AB27" s="66">
        <f t="shared" si="12"/>
        <v>85000</v>
      </c>
      <c r="AC27" s="66"/>
      <c r="AD27" s="66">
        <f t="shared" si="13"/>
        <v>0</v>
      </c>
      <c r="AE27" s="66"/>
      <c r="AF27" s="66">
        <f t="shared" si="14"/>
        <v>0</v>
      </c>
      <c r="AG27" s="66">
        <f t="shared" si="15"/>
        <v>47</v>
      </c>
      <c r="AH27" s="66">
        <f t="shared" si="15"/>
        <v>159300</v>
      </c>
      <c r="AI27" s="66"/>
      <c r="AJ27" s="66">
        <f t="shared" si="16"/>
        <v>0</v>
      </c>
      <c r="AK27" s="66"/>
      <c r="AL27" s="66">
        <f t="shared" si="16"/>
        <v>0</v>
      </c>
      <c r="AM27" s="66">
        <f t="shared" si="17"/>
        <v>47</v>
      </c>
      <c r="AN27" s="66">
        <f t="shared" si="17"/>
        <v>159300</v>
      </c>
    </row>
    <row r="28" spans="1:40">
      <c r="A28" s="65" t="s">
        <v>392</v>
      </c>
      <c r="B28" s="38" t="s">
        <v>393</v>
      </c>
      <c r="C28" s="66"/>
      <c r="D28" s="66">
        <f t="shared" si="0"/>
        <v>0</v>
      </c>
      <c r="E28" s="66"/>
      <c r="F28" s="66">
        <f t="shared" si="1"/>
        <v>0</v>
      </c>
      <c r="G28" s="66"/>
      <c r="H28" s="66">
        <f t="shared" si="2"/>
        <v>0</v>
      </c>
      <c r="I28" s="66"/>
      <c r="J28" s="66">
        <f t="shared" si="3"/>
        <v>0</v>
      </c>
      <c r="K28" s="66"/>
      <c r="L28" s="66">
        <f t="shared" si="4"/>
        <v>0</v>
      </c>
      <c r="M28" s="66"/>
      <c r="N28" s="66">
        <f t="shared" si="5"/>
        <v>0</v>
      </c>
      <c r="O28" s="66"/>
      <c r="P28" s="66">
        <f t="shared" si="6"/>
        <v>0</v>
      </c>
      <c r="Q28" s="66"/>
      <c r="R28" s="66">
        <f t="shared" si="7"/>
        <v>0</v>
      </c>
      <c r="S28" s="66"/>
      <c r="T28" s="66">
        <f t="shared" si="8"/>
        <v>0</v>
      </c>
      <c r="U28" s="66"/>
      <c r="V28" s="66">
        <f t="shared" si="9"/>
        <v>0</v>
      </c>
      <c r="W28" s="66"/>
      <c r="X28" s="66">
        <f t="shared" si="10"/>
        <v>0</v>
      </c>
      <c r="Y28" s="66"/>
      <c r="Z28" s="66">
        <f t="shared" si="11"/>
        <v>0</v>
      </c>
      <c r="AA28" s="66"/>
      <c r="AB28" s="66">
        <f t="shared" si="12"/>
        <v>0</v>
      </c>
      <c r="AC28" s="66"/>
      <c r="AD28" s="66">
        <f t="shared" si="13"/>
        <v>0</v>
      </c>
      <c r="AE28" s="66"/>
      <c r="AF28" s="66">
        <f t="shared" si="14"/>
        <v>0</v>
      </c>
      <c r="AG28" s="66">
        <f t="shared" si="15"/>
        <v>0</v>
      </c>
      <c r="AH28" s="66">
        <f t="shared" si="15"/>
        <v>0</v>
      </c>
      <c r="AI28" s="66"/>
      <c r="AJ28" s="66">
        <f t="shared" si="16"/>
        <v>0</v>
      </c>
      <c r="AK28" s="66"/>
      <c r="AL28" s="66">
        <f t="shared" si="16"/>
        <v>0</v>
      </c>
      <c r="AM28" s="66">
        <f t="shared" si="17"/>
        <v>0</v>
      </c>
      <c r="AN28" s="66">
        <f t="shared" si="17"/>
        <v>0</v>
      </c>
    </row>
    <row r="29" spans="1:40">
      <c r="A29" s="65" t="s">
        <v>394</v>
      </c>
      <c r="B29" s="38" t="s">
        <v>395</v>
      </c>
      <c r="C29" s="66"/>
      <c r="D29" s="66">
        <f t="shared" si="0"/>
        <v>0</v>
      </c>
      <c r="E29" s="66"/>
      <c r="F29" s="66">
        <f t="shared" si="1"/>
        <v>0</v>
      </c>
      <c r="G29" s="66"/>
      <c r="H29" s="66">
        <f t="shared" si="2"/>
        <v>0</v>
      </c>
      <c r="I29" s="66"/>
      <c r="J29" s="66">
        <f t="shared" si="3"/>
        <v>0</v>
      </c>
      <c r="K29" s="66"/>
      <c r="L29" s="66">
        <f t="shared" si="4"/>
        <v>0</v>
      </c>
      <c r="M29" s="66"/>
      <c r="N29" s="66">
        <f t="shared" si="5"/>
        <v>0</v>
      </c>
      <c r="O29" s="66"/>
      <c r="P29" s="66">
        <f t="shared" si="6"/>
        <v>0</v>
      </c>
      <c r="Q29" s="66"/>
      <c r="R29" s="66">
        <f t="shared" si="7"/>
        <v>0</v>
      </c>
      <c r="S29" s="66"/>
      <c r="T29" s="66">
        <f t="shared" si="8"/>
        <v>0</v>
      </c>
      <c r="U29" s="66"/>
      <c r="V29" s="66">
        <f t="shared" si="9"/>
        <v>0</v>
      </c>
      <c r="W29" s="66"/>
      <c r="X29" s="66">
        <f t="shared" si="10"/>
        <v>0</v>
      </c>
      <c r="Y29" s="66"/>
      <c r="Z29" s="66">
        <f t="shared" si="11"/>
        <v>0</v>
      </c>
      <c r="AA29" s="66"/>
      <c r="AB29" s="66">
        <f t="shared" si="12"/>
        <v>0</v>
      </c>
      <c r="AC29" s="66"/>
      <c r="AD29" s="66">
        <f t="shared" si="13"/>
        <v>0</v>
      </c>
      <c r="AE29" s="66"/>
      <c r="AF29" s="66">
        <f t="shared" si="14"/>
        <v>0</v>
      </c>
      <c r="AG29" s="66">
        <f t="shared" si="15"/>
        <v>0</v>
      </c>
      <c r="AH29" s="66">
        <f t="shared" si="15"/>
        <v>0</v>
      </c>
      <c r="AI29" s="66"/>
      <c r="AJ29" s="66">
        <f t="shared" si="16"/>
        <v>0</v>
      </c>
      <c r="AK29" s="66"/>
      <c r="AL29" s="66">
        <f t="shared" si="16"/>
        <v>0</v>
      </c>
      <c r="AM29" s="66">
        <f t="shared" si="17"/>
        <v>0</v>
      </c>
      <c r="AN29" s="66">
        <f t="shared" si="17"/>
        <v>0</v>
      </c>
    </row>
    <row r="30" spans="1:40">
      <c r="A30" s="65" t="s">
        <v>66</v>
      </c>
      <c r="B30" s="38" t="s">
        <v>67</v>
      </c>
      <c r="C30" s="66"/>
      <c r="D30" s="66">
        <f t="shared" si="0"/>
        <v>0</v>
      </c>
      <c r="E30" s="66"/>
      <c r="F30" s="66">
        <f t="shared" si="1"/>
        <v>0</v>
      </c>
      <c r="G30" s="66"/>
      <c r="H30" s="66">
        <f t="shared" si="2"/>
        <v>0</v>
      </c>
      <c r="I30" s="66"/>
      <c r="J30" s="66">
        <f t="shared" si="3"/>
        <v>0</v>
      </c>
      <c r="K30" s="66"/>
      <c r="L30" s="66">
        <f t="shared" si="4"/>
        <v>0</v>
      </c>
      <c r="M30" s="66"/>
      <c r="N30" s="66">
        <f t="shared" si="5"/>
        <v>0</v>
      </c>
      <c r="O30" s="66"/>
      <c r="P30" s="66">
        <f t="shared" si="6"/>
        <v>0</v>
      </c>
      <c r="Q30" s="66"/>
      <c r="R30" s="66">
        <f t="shared" si="7"/>
        <v>0</v>
      </c>
      <c r="S30" s="66"/>
      <c r="T30" s="66">
        <f t="shared" si="8"/>
        <v>0</v>
      </c>
      <c r="U30" s="66"/>
      <c r="V30" s="66">
        <f t="shared" si="9"/>
        <v>0</v>
      </c>
      <c r="W30" s="66"/>
      <c r="X30" s="66">
        <f t="shared" si="10"/>
        <v>0</v>
      </c>
      <c r="Y30" s="66"/>
      <c r="Z30" s="66">
        <f t="shared" si="11"/>
        <v>0</v>
      </c>
      <c r="AA30" s="66"/>
      <c r="AB30" s="66">
        <f t="shared" si="12"/>
        <v>0</v>
      </c>
      <c r="AC30" s="66"/>
      <c r="AD30" s="66">
        <f t="shared" si="13"/>
        <v>0</v>
      </c>
      <c r="AE30" s="66"/>
      <c r="AF30" s="66">
        <f t="shared" si="14"/>
        <v>0</v>
      </c>
      <c r="AG30" s="66">
        <f t="shared" si="15"/>
        <v>0</v>
      </c>
      <c r="AH30" s="66">
        <f t="shared" si="15"/>
        <v>0</v>
      </c>
      <c r="AI30" s="66"/>
      <c r="AJ30" s="66">
        <f t="shared" si="16"/>
        <v>0</v>
      </c>
      <c r="AK30" s="66"/>
      <c r="AL30" s="66">
        <f t="shared" si="16"/>
        <v>0</v>
      </c>
      <c r="AM30" s="66">
        <f t="shared" si="17"/>
        <v>0</v>
      </c>
      <c r="AN30" s="66">
        <f t="shared" si="17"/>
        <v>0</v>
      </c>
    </row>
    <row r="31" spans="1:40">
      <c r="A31" s="65" t="s">
        <v>68</v>
      </c>
      <c r="B31" s="38" t="s">
        <v>69</v>
      </c>
      <c r="C31" s="66"/>
      <c r="D31" s="66">
        <f t="shared" si="0"/>
        <v>0</v>
      </c>
      <c r="E31" s="66"/>
      <c r="F31" s="66">
        <f t="shared" si="1"/>
        <v>0</v>
      </c>
      <c r="G31" s="66"/>
      <c r="H31" s="66">
        <f t="shared" si="2"/>
        <v>0</v>
      </c>
      <c r="I31" s="66"/>
      <c r="J31" s="66">
        <f t="shared" si="3"/>
        <v>0</v>
      </c>
      <c r="K31" s="66"/>
      <c r="L31" s="66">
        <f t="shared" si="4"/>
        <v>0</v>
      </c>
      <c r="M31" s="66"/>
      <c r="N31" s="66">
        <f t="shared" si="5"/>
        <v>0</v>
      </c>
      <c r="O31" s="66"/>
      <c r="P31" s="66">
        <f t="shared" si="6"/>
        <v>0</v>
      </c>
      <c r="Q31" s="66"/>
      <c r="R31" s="66">
        <f t="shared" si="7"/>
        <v>0</v>
      </c>
      <c r="S31" s="66"/>
      <c r="T31" s="66">
        <f t="shared" si="8"/>
        <v>0</v>
      </c>
      <c r="U31" s="66"/>
      <c r="V31" s="66">
        <f t="shared" si="9"/>
        <v>0</v>
      </c>
      <c r="W31" s="66"/>
      <c r="X31" s="66">
        <f t="shared" si="10"/>
        <v>0</v>
      </c>
      <c r="Y31" s="66"/>
      <c r="Z31" s="66">
        <f t="shared" si="11"/>
        <v>0</v>
      </c>
      <c r="AA31" s="66"/>
      <c r="AB31" s="66">
        <f t="shared" si="12"/>
        <v>0</v>
      </c>
      <c r="AC31" s="66"/>
      <c r="AD31" s="66">
        <f t="shared" si="13"/>
        <v>0</v>
      </c>
      <c r="AE31" s="66"/>
      <c r="AF31" s="66">
        <f t="shared" si="14"/>
        <v>0</v>
      </c>
      <c r="AG31" s="66">
        <f t="shared" si="15"/>
        <v>0</v>
      </c>
      <c r="AH31" s="66">
        <f t="shared" si="15"/>
        <v>0</v>
      </c>
      <c r="AI31" s="66"/>
      <c r="AJ31" s="66">
        <f t="shared" si="16"/>
        <v>0</v>
      </c>
      <c r="AK31" s="66"/>
      <c r="AL31" s="66">
        <f t="shared" si="16"/>
        <v>0</v>
      </c>
      <c r="AM31" s="66">
        <f t="shared" si="17"/>
        <v>0</v>
      </c>
      <c r="AN31" s="66">
        <f t="shared" si="17"/>
        <v>0</v>
      </c>
    </row>
    <row r="32" spans="1:40">
      <c r="A32" s="65" t="s">
        <v>70</v>
      </c>
      <c r="B32" s="38" t="s">
        <v>71</v>
      </c>
      <c r="C32" s="66"/>
      <c r="D32" s="66">
        <f t="shared" si="0"/>
        <v>0</v>
      </c>
      <c r="E32" s="66"/>
      <c r="F32" s="66">
        <f t="shared" si="1"/>
        <v>0</v>
      </c>
      <c r="G32" s="66"/>
      <c r="H32" s="66">
        <f t="shared" si="2"/>
        <v>0</v>
      </c>
      <c r="I32" s="66"/>
      <c r="J32" s="66">
        <f t="shared" si="3"/>
        <v>0</v>
      </c>
      <c r="K32" s="66"/>
      <c r="L32" s="66">
        <f t="shared" si="4"/>
        <v>0</v>
      </c>
      <c r="M32" s="66"/>
      <c r="N32" s="66">
        <f t="shared" si="5"/>
        <v>0</v>
      </c>
      <c r="O32" s="66"/>
      <c r="P32" s="66">
        <f t="shared" si="6"/>
        <v>0</v>
      </c>
      <c r="Q32" s="66"/>
      <c r="R32" s="66">
        <f t="shared" si="7"/>
        <v>0</v>
      </c>
      <c r="S32" s="66"/>
      <c r="T32" s="66">
        <f t="shared" si="8"/>
        <v>0</v>
      </c>
      <c r="U32" s="66"/>
      <c r="V32" s="66">
        <f t="shared" si="9"/>
        <v>0</v>
      </c>
      <c r="W32" s="66"/>
      <c r="X32" s="66">
        <f t="shared" si="10"/>
        <v>0</v>
      </c>
      <c r="Y32" s="66"/>
      <c r="Z32" s="66">
        <f t="shared" si="11"/>
        <v>0</v>
      </c>
      <c r="AA32" s="66">
        <v>2</v>
      </c>
      <c r="AB32" s="66">
        <f t="shared" si="12"/>
        <v>5000</v>
      </c>
      <c r="AC32" s="66"/>
      <c r="AD32" s="66">
        <f t="shared" si="13"/>
        <v>0</v>
      </c>
      <c r="AE32" s="66"/>
      <c r="AF32" s="66">
        <f t="shared" si="14"/>
        <v>0</v>
      </c>
      <c r="AG32" s="66">
        <f t="shared" si="15"/>
        <v>2</v>
      </c>
      <c r="AH32" s="66">
        <f t="shared" si="15"/>
        <v>5000</v>
      </c>
      <c r="AI32" s="66"/>
      <c r="AJ32" s="66">
        <f t="shared" si="16"/>
        <v>0</v>
      </c>
      <c r="AK32" s="66"/>
      <c r="AL32" s="66">
        <f t="shared" si="16"/>
        <v>0</v>
      </c>
      <c r="AM32" s="66">
        <f t="shared" si="17"/>
        <v>2</v>
      </c>
      <c r="AN32" s="66">
        <f t="shared" si="17"/>
        <v>5000</v>
      </c>
    </row>
    <row r="33" spans="1:40">
      <c r="A33" s="65" t="s">
        <v>72</v>
      </c>
      <c r="B33" s="38" t="s">
        <v>73</v>
      </c>
      <c r="C33" s="66"/>
      <c r="D33" s="66">
        <f t="shared" si="0"/>
        <v>0</v>
      </c>
      <c r="E33" s="66"/>
      <c r="F33" s="66">
        <f t="shared" si="1"/>
        <v>0</v>
      </c>
      <c r="G33" s="66"/>
      <c r="H33" s="66">
        <f t="shared" si="2"/>
        <v>0</v>
      </c>
      <c r="I33" s="66"/>
      <c r="J33" s="66">
        <f t="shared" si="3"/>
        <v>0</v>
      </c>
      <c r="K33" s="66"/>
      <c r="L33" s="66">
        <f t="shared" si="4"/>
        <v>0</v>
      </c>
      <c r="M33" s="66"/>
      <c r="N33" s="66">
        <f t="shared" si="5"/>
        <v>0</v>
      </c>
      <c r="O33" s="66">
        <v>1</v>
      </c>
      <c r="P33" s="66">
        <f t="shared" si="6"/>
        <v>8900</v>
      </c>
      <c r="Q33" s="66"/>
      <c r="R33" s="66">
        <f t="shared" si="7"/>
        <v>0</v>
      </c>
      <c r="S33" s="66"/>
      <c r="T33" s="66">
        <f t="shared" si="8"/>
        <v>0</v>
      </c>
      <c r="U33" s="66"/>
      <c r="V33" s="66">
        <f t="shared" si="9"/>
        <v>0</v>
      </c>
      <c r="W33" s="66"/>
      <c r="X33" s="66">
        <f t="shared" si="10"/>
        <v>0</v>
      </c>
      <c r="Y33" s="66"/>
      <c r="Z33" s="66">
        <f t="shared" si="11"/>
        <v>0</v>
      </c>
      <c r="AA33" s="66"/>
      <c r="AB33" s="66">
        <f t="shared" si="12"/>
        <v>0</v>
      </c>
      <c r="AC33" s="66"/>
      <c r="AD33" s="66">
        <f t="shared" si="13"/>
        <v>0</v>
      </c>
      <c r="AE33" s="66"/>
      <c r="AF33" s="66">
        <f t="shared" si="14"/>
        <v>0</v>
      </c>
      <c r="AG33" s="66">
        <f t="shared" si="15"/>
        <v>1</v>
      </c>
      <c r="AH33" s="66">
        <f t="shared" si="15"/>
        <v>8900</v>
      </c>
      <c r="AI33" s="66"/>
      <c r="AJ33" s="66">
        <f t="shared" si="16"/>
        <v>0</v>
      </c>
      <c r="AK33" s="66"/>
      <c r="AL33" s="66">
        <f t="shared" si="16"/>
        <v>0</v>
      </c>
      <c r="AM33" s="66">
        <f t="shared" si="17"/>
        <v>1</v>
      </c>
      <c r="AN33" s="66">
        <f t="shared" si="17"/>
        <v>8900</v>
      </c>
    </row>
    <row r="34" spans="1:40">
      <c r="A34" s="65" t="s">
        <v>396</v>
      </c>
      <c r="B34" s="38" t="s">
        <v>397</v>
      </c>
      <c r="C34" s="66"/>
      <c r="D34" s="66">
        <f t="shared" si="0"/>
        <v>0</v>
      </c>
      <c r="E34" s="66"/>
      <c r="F34" s="66">
        <f t="shared" si="1"/>
        <v>0</v>
      </c>
      <c r="G34" s="66"/>
      <c r="H34" s="66">
        <f t="shared" si="2"/>
        <v>0</v>
      </c>
      <c r="I34" s="66"/>
      <c r="J34" s="66">
        <f t="shared" si="3"/>
        <v>0</v>
      </c>
      <c r="K34" s="66"/>
      <c r="L34" s="66">
        <f t="shared" si="4"/>
        <v>0</v>
      </c>
      <c r="M34" s="66"/>
      <c r="N34" s="66">
        <f t="shared" si="5"/>
        <v>0</v>
      </c>
      <c r="O34" s="66"/>
      <c r="P34" s="66">
        <f t="shared" si="6"/>
        <v>0</v>
      </c>
      <c r="Q34" s="66"/>
      <c r="R34" s="66">
        <f t="shared" si="7"/>
        <v>0</v>
      </c>
      <c r="S34" s="66"/>
      <c r="T34" s="66">
        <f t="shared" si="8"/>
        <v>0</v>
      </c>
      <c r="U34" s="66"/>
      <c r="V34" s="66">
        <f t="shared" si="9"/>
        <v>0</v>
      </c>
      <c r="W34" s="66"/>
      <c r="X34" s="66">
        <f t="shared" si="10"/>
        <v>0</v>
      </c>
      <c r="Y34" s="66"/>
      <c r="Z34" s="66">
        <f t="shared" si="11"/>
        <v>0</v>
      </c>
      <c r="AA34" s="66"/>
      <c r="AB34" s="66">
        <f t="shared" si="12"/>
        <v>0</v>
      </c>
      <c r="AC34" s="66"/>
      <c r="AD34" s="66">
        <f t="shared" si="13"/>
        <v>0</v>
      </c>
      <c r="AE34" s="66"/>
      <c r="AF34" s="66">
        <f t="shared" si="14"/>
        <v>0</v>
      </c>
      <c r="AG34" s="66">
        <f t="shared" si="15"/>
        <v>0</v>
      </c>
      <c r="AH34" s="66">
        <f t="shared" si="15"/>
        <v>0</v>
      </c>
      <c r="AI34" s="66"/>
      <c r="AJ34" s="66">
        <f t="shared" si="16"/>
        <v>0</v>
      </c>
      <c r="AK34" s="66"/>
      <c r="AL34" s="66">
        <f t="shared" si="16"/>
        <v>0</v>
      </c>
      <c r="AM34" s="66">
        <f t="shared" si="17"/>
        <v>0</v>
      </c>
      <c r="AN34" s="66">
        <f t="shared" si="17"/>
        <v>0</v>
      </c>
    </row>
    <row r="35" spans="1:40">
      <c r="A35" s="65" t="s">
        <v>74</v>
      </c>
      <c r="B35" s="38" t="s">
        <v>398</v>
      </c>
      <c r="C35" s="66"/>
      <c r="D35" s="66">
        <f t="shared" si="0"/>
        <v>0</v>
      </c>
      <c r="E35" s="66"/>
      <c r="F35" s="66">
        <f t="shared" si="1"/>
        <v>0</v>
      </c>
      <c r="G35" s="66"/>
      <c r="H35" s="66">
        <f t="shared" si="2"/>
        <v>0</v>
      </c>
      <c r="I35" s="66"/>
      <c r="J35" s="66">
        <f t="shared" si="3"/>
        <v>0</v>
      </c>
      <c r="K35" s="66"/>
      <c r="L35" s="66">
        <f t="shared" si="4"/>
        <v>0</v>
      </c>
      <c r="M35" s="66"/>
      <c r="N35" s="66">
        <f t="shared" si="5"/>
        <v>0</v>
      </c>
      <c r="O35" s="66"/>
      <c r="P35" s="66">
        <f t="shared" si="6"/>
        <v>0</v>
      </c>
      <c r="Q35" s="66"/>
      <c r="R35" s="66">
        <f t="shared" si="7"/>
        <v>0</v>
      </c>
      <c r="S35" s="66"/>
      <c r="T35" s="66">
        <f t="shared" si="8"/>
        <v>0</v>
      </c>
      <c r="U35" s="66"/>
      <c r="V35" s="66">
        <f t="shared" si="9"/>
        <v>0</v>
      </c>
      <c r="W35" s="66"/>
      <c r="X35" s="66">
        <f t="shared" si="10"/>
        <v>0</v>
      </c>
      <c r="Y35" s="66"/>
      <c r="Z35" s="66">
        <f t="shared" si="11"/>
        <v>0</v>
      </c>
      <c r="AA35" s="66"/>
      <c r="AB35" s="66">
        <f t="shared" si="12"/>
        <v>0</v>
      </c>
      <c r="AC35" s="66"/>
      <c r="AD35" s="66">
        <f t="shared" si="13"/>
        <v>0</v>
      </c>
      <c r="AE35" s="66"/>
      <c r="AF35" s="66">
        <f t="shared" si="14"/>
        <v>0</v>
      </c>
      <c r="AG35" s="66">
        <f t="shared" si="15"/>
        <v>0</v>
      </c>
      <c r="AH35" s="66">
        <f t="shared" si="15"/>
        <v>0</v>
      </c>
      <c r="AI35" s="66"/>
      <c r="AJ35" s="66">
        <f t="shared" si="16"/>
        <v>0</v>
      </c>
      <c r="AK35" s="66"/>
      <c r="AL35" s="66">
        <f t="shared" si="16"/>
        <v>0</v>
      </c>
      <c r="AM35" s="66">
        <f t="shared" si="17"/>
        <v>0</v>
      </c>
      <c r="AN35" s="66">
        <f t="shared" si="17"/>
        <v>0</v>
      </c>
    </row>
    <row r="36" spans="1:40" s="53" customFormat="1">
      <c r="A36" s="155" t="s">
        <v>399</v>
      </c>
      <c r="B36" s="156"/>
      <c r="C36" s="67">
        <f>SUM(C12:C35)</f>
        <v>3</v>
      </c>
      <c r="D36" s="67">
        <f t="shared" ref="D36:AN36" si="18">SUM(D12:D35)</f>
        <v>1050000</v>
      </c>
      <c r="E36" s="67">
        <f t="shared" si="18"/>
        <v>3</v>
      </c>
      <c r="F36" s="67">
        <f t="shared" si="18"/>
        <v>51000</v>
      </c>
      <c r="G36" s="67">
        <f t="shared" si="18"/>
        <v>14</v>
      </c>
      <c r="H36" s="67">
        <f t="shared" si="18"/>
        <v>308000</v>
      </c>
      <c r="I36" s="67">
        <f t="shared" si="18"/>
        <v>0</v>
      </c>
      <c r="J36" s="67">
        <f t="shared" si="18"/>
        <v>0</v>
      </c>
      <c r="K36" s="67">
        <f t="shared" si="18"/>
        <v>11</v>
      </c>
      <c r="L36" s="67">
        <f t="shared" si="18"/>
        <v>242000</v>
      </c>
      <c r="M36" s="67">
        <f t="shared" si="18"/>
        <v>14</v>
      </c>
      <c r="N36" s="67">
        <f t="shared" si="18"/>
        <v>60200</v>
      </c>
      <c r="O36" s="67">
        <f t="shared" si="18"/>
        <v>66</v>
      </c>
      <c r="P36" s="67">
        <f t="shared" si="18"/>
        <v>587400</v>
      </c>
      <c r="Q36" s="67">
        <f t="shared" si="18"/>
        <v>0</v>
      </c>
      <c r="R36" s="67">
        <f t="shared" si="18"/>
        <v>0</v>
      </c>
      <c r="S36" s="67">
        <f t="shared" si="18"/>
        <v>1</v>
      </c>
      <c r="T36" s="67">
        <f t="shared" si="18"/>
        <v>7500</v>
      </c>
      <c r="U36" s="67">
        <f t="shared" si="18"/>
        <v>0</v>
      </c>
      <c r="V36" s="67">
        <f t="shared" si="18"/>
        <v>0</v>
      </c>
      <c r="W36" s="67">
        <f t="shared" si="18"/>
        <v>2</v>
      </c>
      <c r="X36" s="67">
        <f t="shared" si="18"/>
        <v>6400</v>
      </c>
      <c r="Y36" s="67">
        <f t="shared" si="18"/>
        <v>1</v>
      </c>
      <c r="Z36" s="67">
        <f t="shared" si="18"/>
        <v>17000</v>
      </c>
      <c r="AA36" s="67">
        <f t="shared" si="18"/>
        <v>84</v>
      </c>
      <c r="AB36" s="67">
        <f t="shared" si="18"/>
        <v>210000</v>
      </c>
      <c r="AC36" s="67">
        <f t="shared" si="18"/>
        <v>1</v>
      </c>
      <c r="AD36" s="67">
        <f t="shared" si="18"/>
        <v>432200</v>
      </c>
      <c r="AE36" s="67">
        <f t="shared" si="18"/>
        <v>3</v>
      </c>
      <c r="AF36" s="67">
        <f t="shared" si="18"/>
        <v>84000</v>
      </c>
      <c r="AG36" s="67">
        <f t="shared" si="18"/>
        <v>203</v>
      </c>
      <c r="AH36" s="67">
        <f t="shared" si="18"/>
        <v>3055700</v>
      </c>
      <c r="AI36" s="67">
        <f t="shared" si="18"/>
        <v>2</v>
      </c>
      <c r="AJ36" s="67">
        <f t="shared" si="18"/>
        <v>34000</v>
      </c>
      <c r="AK36" s="67">
        <f t="shared" si="18"/>
        <v>2</v>
      </c>
      <c r="AL36" s="67">
        <f t="shared" si="18"/>
        <v>34000</v>
      </c>
      <c r="AM36" s="67">
        <f t="shared" si="18"/>
        <v>205</v>
      </c>
      <c r="AN36" s="67">
        <f t="shared" si="18"/>
        <v>3089700</v>
      </c>
    </row>
    <row r="37" spans="1:40">
      <c r="A37" s="63" t="s">
        <v>400</v>
      </c>
      <c r="B37" s="63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</row>
    <row r="38" spans="1:40">
      <c r="A38" s="65" t="s">
        <v>75</v>
      </c>
      <c r="B38" s="40" t="s">
        <v>76</v>
      </c>
      <c r="C38" s="68"/>
      <c r="D38" s="66">
        <f t="shared" ref="D38:D46" si="19">C38*350000</f>
        <v>0</v>
      </c>
      <c r="E38" s="68"/>
      <c r="F38" s="66">
        <f t="shared" ref="F38:F46" si="20">E38*17000</f>
        <v>0</v>
      </c>
      <c r="G38" s="68"/>
      <c r="H38" s="66">
        <f t="shared" ref="H38:H46" si="21">G38*22000</f>
        <v>0</v>
      </c>
      <c r="I38" s="68">
        <v>5</v>
      </c>
      <c r="J38" s="66">
        <f t="shared" ref="J38:J46" si="22">I38*16000</f>
        <v>80000</v>
      </c>
      <c r="K38" s="68"/>
      <c r="L38" s="66">
        <f t="shared" ref="L38:L46" si="23">K38*22000</f>
        <v>0</v>
      </c>
      <c r="M38" s="68"/>
      <c r="N38" s="66">
        <f t="shared" ref="N38:N46" si="24">M38*4300</f>
        <v>0</v>
      </c>
      <c r="O38" s="68">
        <v>9</v>
      </c>
      <c r="P38" s="66">
        <f t="shared" ref="P38:P46" si="25">O38*8900</f>
        <v>80100</v>
      </c>
      <c r="Q38" s="68"/>
      <c r="R38" s="66">
        <f t="shared" ref="R38:R46" si="26">Q38*10000</f>
        <v>0</v>
      </c>
      <c r="S38" s="68"/>
      <c r="T38" s="66">
        <f t="shared" ref="T38:T46" si="27">S38*7500</f>
        <v>0</v>
      </c>
      <c r="U38" s="68"/>
      <c r="V38" s="66">
        <f t="shared" ref="V38:V46" si="28">U38*10000</f>
        <v>0</v>
      </c>
      <c r="W38" s="68"/>
      <c r="X38" s="66">
        <f t="shared" ref="X38:X46" si="29">W38*3200</f>
        <v>0</v>
      </c>
      <c r="Y38" s="68"/>
      <c r="Z38" s="66">
        <f t="shared" ref="Z38:Z46" si="30">Y38*17000</f>
        <v>0</v>
      </c>
      <c r="AA38" s="68">
        <v>6</v>
      </c>
      <c r="AB38" s="66">
        <f t="shared" ref="AB38:AB46" si="31">AA38*2500</f>
        <v>15000</v>
      </c>
      <c r="AC38" s="68"/>
      <c r="AD38" s="66">
        <f t="shared" ref="AD38:AD46" si="32">AC38*432200</f>
        <v>0</v>
      </c>
      <c r="AE38" s="68"/>
      <c r="AF38" s="66">
        <f t="shared" ref="AF38:AF46" si="33">AE38*28000</f>
        <v>0</v>
      </c>
      <c r="AG38" s="66">
        <f t="shared" ref="AG38:AH46" si="34">C38+E38+G38+I38+K38+M38+O38+Q38+S38+U38+W38+Y38+AA38+AC38+AE38</f>
        <v>20</v>
      </c>
      <c r="AH38" s="66">
        <f t="shared" si="34"/>
        <v>175100</v>
      </c>
      <c r="AI38" s="68"/>
      <c r="AJ38" s="66">
        <f t="shared" ref="AJ38:AL46" si="35">AI38*17000</f>
        <v>0</v>
      </c>
      <c r="AK38" s="68"/>
      <c r="AL38" s="66">
        <f t="shared" si="35"/>
        <v>0</v>
      </c>
      <c r="AM38" s="66">
        <f t="shared" ref="AM38:AN46" si="36">AG38+AK38</f>
        <v>20</v>
      </c>
      <c r="AN38" s="66">
        <f t="shared" si="36"/>
        <v>175100</v>
      </c>
    </row>
    <row r="39" spans="1:40">
      <c r="A39" s="65" t="s">
        <v>77</v>
      </c>
      <c r="B39" s="40" t="s">
        <v>78</v>
      </c>
      <c r="C39" s="68"/>
      <c r="D39" s="66">
        <f t="shared" si="19"/>
        <v>0</v>
      </c>
      <c r="E39" s="68">
        <v>2</v>
      </c>
      <c r="F39" s="66">
        <f t="shared" si="20"/>
        <v>34000</v>
      </c>
      <c r="G39" s="68"/>
      <c r="H39" s="66">
        <f t="shared" si="21"/>
        <v>0</v>
      </c>
      <c r="I39" s="68">
        <v>1</v>
      </c>
      <c r="J39" s="66">
        <f t="shared" si="22"/>
        <v>16000</v>
      </c>
      <c r="K39" s="68"/>
      <c r="L39" s="66">
        <f t="shared" si="23"/>
        <v>0</v>
      </c>
      <c r="M39" s="68">
        <v>1</v>
      </c>
      <c r="N39" s="66">
        <f t="shared" si="24"/>
        <v>4300</v>
      </c>
      <c r="O39" s="68">
        <v>5</v>
      </c>
      <c r="P39" s="66">
        <f t="shared" si="25"/>
        <v>44500</v>
      </c>
      <c r="Q39" s="68"/>
      <c r="R39" s="66">
        <f t="shared" si="26"/>
        <v>0</v>
      </c>
      <c r="S39" s="68">
        <v>5</v>
      </c>
      <c r="T39" s="66">
        <f t="shared" si="27"/>
        <v>37500</v>
      </c>
      <c r="U39" s="68"/>
      <c r="V39" s="66">
        <f t="shared" si="28"/>
        <v>0</v>
      </c>
      <c r="W39" s="68"/>
      <c r="X39" s="66">
        <f t="shared" si="29"/>
        <v>0</v>
      </c>
      <c r="Y39" s="68"/>
      <c r="Z39" s="66">
        <f t="shared" si="30"/>
        <v>0</v>
      </c>
      <c r="AA39" s="68">
        <v>1</v>
      </c>
      <c r="AB39" s="66">
        <f t="shared" si="31"/>
        <v>2500</v>
      </c>
      <c r="AC39" s="68"/>
      <c r="AD39" s="66">
        <f t="shared" si="32"/>
        <v>0</v>
      </c>
      <c r="AE39" s="68"/>
      <c r="AF39" s="66">
        <f t="shared" si="33"/>
        <v>0</v>
      </c>
      <c r="AG39" s="66">
        <f t="shared" si="34"/>
        <v>15</v>
      </c>
      <c r="AH39" s="66">
        <f t="shared" si="34"/>
        <v>138800</v>
      </c>
      <c r="AI39" s="68"/>
      <c r="AJ39" s="66">
        <f t="shared" si="35"/>
        <v>0</v>
      </c>
      <c r="AK39" s="68"/>
      <c r="AL39" s="66">
        <f t="shared" si="35"/>
        <v>0</v>
      </c>
      <c r="AM39" s="66">
        <f t="shared" si="36"/>
        <v>15</v>
      </c>
      <c r="AN39" s="66">
        <f t="shared" si="36"/>
        <v>138800</v>
      </c>
    </row>
    <row r="40" spans="1:40">
      <c r="A40" s="65" t="s">
        <v>79</v>
      </c>
      <c r="B40" s="40" t="s">
        <v>80</v>
      </c>
      <c r="C40" s="68"/>
      <c r="D40" s="66">
        <f t="shared" si="19"/>
        <v>0</v>
      </c>
      <c r="E40" s="68">
        <v>3</v>
      </c>
      <c r="F40" s="66">
        <f t="shared" si="20"/>
        <v>51000</v>
      </c>
      <c r="G40" s="68"/>
      <c r="H40" s="66">
        <f t="shared" si="21"/>
        <v>0</v>
      </c>
      <c r="I40" s="68">
        <v>1</v>
      </c>
      <c r="J40" s="66">
        <f t="shared" si="22"/>
        <v>16000</v>
      </c>
      <c r="K40" s="68"/>
      <c r="L40" s="66">
        <f t="shared" si="23"/>
        <v>0</v>
      </c>
      <c r="M40" s="68">
        <v>4</v>
      </c>
      <c r="N40" s="66">
        <f t="shared" si="24"/>
        <v>17200</v>
      </c>
      <c r="O40" s="68">
        <v>7</v>
      </c>
      <c r="P40" s="66">
        <f t="shared" si="25"/>
        <v>62300</v>
      </c>
      <c r="Q40" s="68"/>
      <c r="R40" s="66">
        <f t="shared" si="26"/>
        <v>0</v>
      </c>
      <c r="S40" s="68"/>
      <c r="T40" s="66">
        <f t="shared" si="27"/>
        <v>0</v>
      </c>
      <c r="U40" s="68"/>
      <c r="V40" s="66">
        <f t="shared" si="28"/>
        <v>0</v>
      </c>
      <c r="W40" s="68"/>
      <c r="X40" s="66">
        <f t="shared" si="29"/>
        <v>0</v>
      </c>
      <c r="Y40" s="68"/>
      <c r="Z40" s="66">
        <f t="shared" si="30"/>
        <v>0</v>
      </c>
      <c r="AA40" s="68">
        <v>8</v>
      </c>
      <c r="AB40" s="66">
        <f t="shared" si="31"/>
        <v>20000</v>
      </c>
      <c r="AC40" s="68"/>
      <c r="AD40" s="66">
        <f t="shared" si="32"/>
        <v>0</v>
      </c>
      <c r="AE40" s="68"/>
      <c r="AF40" s="66">
        <f t="shared" si="33"/>
        <v>0</v>
      </c>
      <c r="AG40" s="66">
        <f t="shared" si="34"/>
        <v>23</v>
      </c>
      <c r="AH40" s="66">
        <f t="shared" si="34"/>
        <v>166500</v>
      </c>
      <c r="AI40" s="68"/>
      <c r="AJ40" s="66">
        <f t="shared" si="35"/>
        <v>0</v>
      </c>
      <c r="AK40" s="68"/>
      <c r="AL40" s="66">
        <f t="shared" si="35"/>
        <v>0</v>
      </c>
      <c r="AM40" s="66">
        <f t="shared" si="36"/>
        <v>23</v>
      </c>
      <c r="AN40" s="66">
        <f t="shared" si="36"/>
        <v>166500</v>
      </c>
    </row>
    <row r="41" spans="1:40">
      <c r="A41" s="65" t="s">
        <v>81</v>
      </c>
      <c r="B41" s="40" t="s">
        <v>82</v>
      </c>
      <c r="C41" s="68"/>
      <c r="D41" s="66">
        <f t="shared" si="19"/>
        <v>0</v>
      </c>
      <c r="E41" s="68"/>
      <c r="F41" s="66">
        <f t="shared" si="20"/>
        <v>0</v>
      </c>
      <c r="G41" s="68"/>
      <c r="H41" s="66">
        <f t="shared" si="21"/>
        <v>0</v>
      </c>
      <c r="I41" s="68">
        <v>3</v>
      </c>
      <c r="J41" s="66">
        <f t="shared" si="22"/>
        <v>48000</v>
      </c>
      <c r="K41" s="68"/>
      <c r="L41" s="66">
        <f t="shared" si="23"/>
        <v>0</v>
      </c>
      <c r="M41" s="68">
        <v>2</v>
      </c>
      <c r="N41" s="66">
        <f t="shared" si="24"/>
        <v>8600</v>
      </c>
      <c r="O41" s="68">
        <v>2</v>
      </c>
      <c r="P41" s="66">
        <f t="shared" si="25"/>
        <v>17800</v>
      </c>
      <c r="Q41" s="68"/>
      <c r="R41" s="66">
        <f t="shared" si="26"/>
        <v>0</v>
      </c>
      <c r="S41" s="68"/>
      <c r="T41" s="66">
        <f t="shared" si="27"/>
        <v>0</v>
      </c>
      <c r="U41" s="68"/>
      <c r="V41" s="66">
        <f t="shared" si="28"/>
        <v>0</v>
      </c>
      <c r="W41" s="68"/>
      <c r="X41" s="66">
        <f t="shared" si="29"/>
        <v>0</v>
      </c>
      <c r="Y41" s="68"/>
      <c r="Z41" s="66">
        <f t="shared" si="30"/>
        <v>0</v>
      </c>
      <c r="AA41" s="68"/>
      <c r="AB41" s="66">
        <f t="shared" si="31"/>
        <v>0</v>
      </c>
      <c r="AC41" s="68"/>
      <c r="AD41" s="66">
        <f t="shared" si="32"/>
        <v>0</v>
      </c>
      <c r="AE41" s="68"/>
      <c r="AF41" s="66">
        <f t="shared" si="33"/>
        <v>0</v>
      </c>
      <c r="AG41" s="66">
        <f t="shared" si="34"/>
        <v>7</v>
      </c>
      <c r="AH41" s="66">
        <f t="shared" si="34"/>
        <v>74400</v>
      </c>
      <c r="AI41" s="68"/>
      <c r="AJ41" s="66">
        <f t="shared" si="35"/>
        <v>0</v>
      </c>
      <c r="AK41" s="68"/>
      <c r="AL41" s="66">
        <f t="shared" si="35"/>
        <v>0</v>
      </c>
      <c r="AM41" s="66">
        <f t="shared" si="36"/>
        <v>7</v>
      </c>
      <c r="AN41" s="66">
        <f t="shared" si="36"/>
        <v>74400</v>
      </c>
    </row>
    <row r="42" spans="1:40">
      <c r="A42" s="65" t="s">
        <v>83</v>
      </c>
      <c r="B42" s="40" t="s">
        <v>84</v>
      </c>
      <c r="C42" s="68"/>
      <c r="D42" s="66">
        <f t="shared" si="19"/>
        <v>0</v>
      </c>
      <c r="E42" s="68"/>
      <c r="F42" s="66">
        <f t="shared" si="20"/>
        <v>0</v>
      </c>
      <c r="G42" s="68"/>
      <c r="H42" s="66">
        <f t="shared" si="21"/>
        <v>0</v>
      </c>
      <c r="I42" s="68"/>
      <c r="J42" s="66">
        <f t="shared" si="22"/>
        <v>0</v>
      </c>
      <c r="K42" s="68"/>
      <c r="L42" s="66">
        <f t="shared" si="23"/>
        <v>0</v>
      </c>
      <c r="M42" s="68"/>
      <c r="N42" s="66">
        <f t="shared" si="24"/>
        <v>0</v>
      </c>
      <c r="O42" s="68"/>
      <c r="P42" s="66">
        <f t="shared" si="25"/>
        <v>0</v>
      </c>
      <c r="Q42" s="68"/>
      <c r="R42" s="66">
        <f t="shared" si="26"/>
        <v>0</v>
      </c>
      <c r="S42" s="68"/>
      <c r="T42" s="66">
        <f t="shared" si="27"/>
        <v>0</v>
      </c>
      <c r="U42" s="68"/>
      <c r="V42" s="66">
        <f t="shared" si="28"/>
        <v>0</v>
      </c>
      <c r="W42" s="68"/>
      <c r="X42" s="66">
        <f t="shared" si="29"/>
        <v>0</v>
      </c>
      <c r="Y42" s="68"/>
      <c r="Z42" s="66">
        <f t="shared" si="30"/>
        <v>0</v>
      </c>
      <c r="AA42" s="68">
        <v>1</v>
      </c>
      <c r="AB42" s="66">
        <f t="shared" si="31"/>
        <v>2500</v>
      </c>
      <c r="AC42" s="68"/>
      <c r="AD42" s="66">
        <f t="shared" si="32"/>
        <v>0</v>
      </c>
      <c r="AE42" s="68"/>
      <c r="AF42" s="66">
        <f t="shared" si="33"/>
        <v>0</v>
      </c>
      <c r="AG42" s="66">
        <f t="shared" si="34"/>
        <v>1</v>
      </c>
      <c r="AH42" s="66">
        <f t="shared" si="34"/>
        <v>2500</v>
      </c>
      <c r="AI42" s="68"/>
      <c r="AJ42" s="66">
        <f t="shared" si="35"/>
        <v>0</v>
      </c>
      <c r="AK42" s="68"/>
      <c r="AL42" s="66">
        <f t="shared" si="35"/>
        <v>0</v>
      </c>
      <c r="AM42" s="66">
        <f t="shared" si="36"/>
        <v>1</v>
      </c>
      <c r="AN42" s="66">
        <f t="shared" si="36"/>
        <v>2500</v>
      </c>
    </row>
    <row r="43" spans="1:40">
      <c r="A43" s="65" t="s">
        <v>85</v>
      </c>
      <c r="B43" s="40" t="s">
        <v>86</v>
      </c>
      <c r="C43" s="68"/>
      <c r="D43" s="66">
        <f t="shared" si="19"/>
        <v>0</v>
      </c>
      <c r="E43" s="68"/>
      <c r="F43" s="66">
        <f t="shared" si="20"/>
        <v>0</v>
      </c>
      <c r="G43" s="68"/>
      <c r="H43" s="66">
        <f t="shared" si="21"/>
        <v>0</v>
      </c>
      <c r="I43" s="68"/>
      <c r="J43" s="66">
        <f t="shared" si="22"/>
        <v>0</v>
      </c>
      <c r="K43" s="68"/>
      <c r="L43" s="66">
        <f t="shared" si="23"/>
        <v>0</v>
      </c>
      <c r="M43" s="68">
        <v>4</v>
      </c>
      <c r="N43" s="66">
        <f t="shared" si="24"/>
        <v>17200</v>
      </c>
      <c r="O43" s="68"/>
      <c r="P43" s="66">
        <f t="shared" si="25"/>
        <v>0</v>
      </c>
      <c r="Q43" s="68"/>
      <c r="R43" s="66">
        <f t="shared" si="26"/>
        <v>0</v>
      </c>
      <c r="S43" s="68"/>
      <c r="T43" s="66">
        <f t="shared" si="27"/>
        <v>0</v>
      </c>
      <c r="U43" s="68"/>
      <c r="V43" s="66">
        <f t="shared" si="28"/>
        <v>0</v>
      </c>
      <c r="W43" s="68"/>
      <c r="X43" s="66">
        <f t="shared" si="29"/>
        <v>0</v>
      </c>
      <c r="Y43" s="68"/>
      <c r="Z43" s="66">
        <f t="shared" si="30"/>
        <v>0</v>
      </c>
      <c r="AA43" s="68"/>
      <c r="AB43" s="66">
        <f t="shared" si="31"/>
        <v>0</v>
      </c>
      <c r="AC43" s="68"/>
      <c r="AD43" s="66">
        <f t="shared" si="32"/>
        <v>0</v>
      </c>
      <c r="AE43" s="68"/>
      <c r="AF43" s="66">
        <f t="shared" si="33"/>
        <v>0</v>
      </c>
      <c r="AG43" s="66">
        <f t="shared" si="34"/>
        <v>4</v>
      </c>
      <c r="AH43" s="66">
        <f t="shared" si="34"/>
        <v>17200</v>
      </c>
      <c r="AI43" s="68"/>
      <c r="AJ43" s="66">
        <f t="shared" si="35"/>
        <v>0</v>
      </c>
      <c r="AK43" s="68"/>
      <c r="AL43" s="66">
        <f t="shared" si="35"/>
        <v>0</v>
      </c>
      <c r="AM43" s="66">
        <f t="shared" si="36"/>
        <v>4</v>
      </c>
      <c r="AN43" s="66">
        <f t="shared" si="36"/>
        <v>17200</v>
      </c>
    </row>
    <row r="44" spans="1:40">
      <c r="A44" s="65" t="s">
        <v>87</v>
      </c>
      <c r="B44" s="40" t="s">
        <v>88</v>
      </c>
      <c r="C44" s="68"/>
      <c r="D44" s="66">
        <f t="shared" si="19"/>
        <v>0</v>
      </c>
      <c r="E44" s="68"/>
      <c r="F44" s="66">
        <f t="shared" si="20"/>
        <v>0</v>
      </c>
      <c r="G44" s="68"/>
      <c r="H44" s="66">
        <f t="shared" si="21"/>
        <v>0</v>
      </c>
      <c r="I44" s="68">
        <v>6</v>
      </c>
      <c r="J44" s="66">
        <f t="shared" si="22"/>
        <v>96000</v>
      </c>
      <c r="K44" s="68"/>
      <c r="L44" s="66">
        <f t="shared" si="23"/>
        <v>0</v>
      </c>
      <c r="M44" s="68">
        <v>2</v>
      </c>
      <c r="N44" s="66">
        <f t="shared" si="24"/>
        <v>8600</v>
      </c>
      <c r="O44" s="68">
        <v>12</v>
      </c>
      <c r="P44" s="66">
        <f t="shared" si="25"/>
        <v>106800</v>
      </c>
      <c r="Q44" s="68"/>
      <c r="R44" s="66">
        <f t="shared" si="26"/>
        <v>0</v>
      </c>
      <c r="S44" s="68"/>
      <c r="T44" s="66">
        <f t="shared" si="27"/>
        <v>0</v>
      </c>
      <c r="U44" s="68"/>
      <c r="V44" s="66">
        <f t="shared" si="28"/>
        <v>0</v>
      </c>
      <c r="W44" s="68"/>
      <c r="X44" s="66">
        <f t="shared" si="29"/>
        <v>0</v>
      </c>
      <c r="Y44" s="68"/>
      <c r="Z44" s="66">
        <f t="shared" si="30"/>
        <v>0</v>
      </c>
      <c r="AA44" s="68">
        <v>2</v>
      </c>
      <c r="AB44" s="66">
        <f t="shared" si="31"/>
        <v>5000</v>
      </c>
      <c r="AC44" s="68"/>
      <c r="AD44" s="66">
        <f t="shared" si="32"/>
        <v>0</v>
      </c>
      <c r="AE44" s="68"/>
      <c r="AF44" s="66">
        <f t="shared" si="33"/>
        <v>0</v>
      </c>
      <c r="AG44" s="66">
        <f t="shared" si="34"/>
        <v>22</v>
      </c>
      <c r="AH44" s="66">
        <f t="shared" si="34"/>
        <v>216400</v>
      </c>
      <c r="AI44" s="68"/>
      <c r="AJ44" s="66">
        <f t="shared" si="35"/>
        <v>0</v>
      </c>
      <c r="AK44" s="68"/>
      <c r="AL44" s="66">
        <f t="shared" si="35"/>
        <v>0</v>
      </c>
      <c r="AM44" s="66">
        <f t="shared" si="36"/>
        <v>22</v>
      </c>
      <c r="AN44" s="66">
        <f t="shared" si="36"/>
        <v>216400</v>
      </c>
    </row>
    <row r="45" spans="1:40">
      <c r="A45" s="65" t="s">
        <v>89</v>
      </c>
      <c r="B45" s="40" t="s">
        <v>90</v>
      </c>
      <c r="C45" s="68"/>
      <c r="D45" s="66">
        <f t="shared" si="19"/>
        <v>0</v>
      </c>
      <c r="E45" s="68">
        <v>12</v>
      </c>
      <c r="F45" s="66">
        <f t="shared" si="20"/>
        <v>204000</v>
      </c>
      <c r="G45" s="68"/>
      <c r="H45" s="66">
        <f t="shared" si="21"/>
        <v>0</v>
      </c>
      <c r="I45" s="68">
        <v>3</v>
      </c>
      <c r="J45" s="66">
        <f t="shared" si="22"/>
        <v>48000</v>
      </c>
      <c r="K45" s="68"/>
      <c r="L45" s="66">
        <f t="shared" si="23"/>
        <v>0</v>
      </c>
      <c r="M45" s="68"/>
      <c r="N45" s="66">
        <f t="shared" si="24"/>
        <v>0</v>
      </c>
      <c r="O45" s="68">
        <v>1</v>
      </c>
      <c r="P45" s="66">
        <f t="shared" si="25"/>
        <v>8900</v>
      </c>
      <c r="Q45" s="68"/>
      <c r="R45" s="66">
        <f t="shared" si="26"/>
        <v>0</v>
      </c>
      <c r="S45" s="68"/>
      <c r="T45" s="66">
        <f t="shared" si="27"/>
        <v>0</v>
      </c>
      <c r="U45" s="68"/>
      <c r="V45" s="66">
        <f t="shared" si="28"/>
        <v>0</v>
      </c>
      <c r="W45" s="68"/>
      <c r="X45" s="66">
        <f t="shared" si="29"/>
        <v>0</v>
      </c>
      <c r="Y45" s="68"/>
      <c r="Z45" s="66">
        <f t="shared" si="30"/>
        <v>0</v>
      </c>
      <c r="AA45" s="68"/>
      <c r="AB45" s="66">
        <f t="shared" si="31"/>
        <v>0</v>
      </c>
      <c r="AC45" s="68"/>
      <c r="AD45" s="66">
        <f t="shared" si="32"/>
        <v>0</v>
      </c>
      <c r="AE45" s="68"/>
      <c r="AF45" s="66">
        <f t="shared" si="33"/>
        <v>0</v>
      </c>
      <c r="AG45" s="66">
        <f t="shared" si="34"/>
        <v>16</v>
      </c>
      <c r="AH45" s="66">
        <f t="shared" si="34"/>
        <v>260900</v>
      </c>
      <c r="AI45" s="68"/>
      <c r="AJ45" s="66">
        <f t="shared" si="35"/>
        <v>0</v>
      </c>
      <c r="AK45" s="68"/>
      <c r="AL45" s="66">
        <f t="shared" si="35"/>
        <v>0</v>
      </c>
      <c r="AM45" s="66">
        <f t="shared" si="36"/>
        <v>16</v>
      </c>
      <c r="AN45" s="66">
        <f t="shared" si="36"/>
        <v>260900</v>
      </c>
    </row>
    <row r="46" spans="1:40">
      <c r="A46" s="65" t="s">
        <v>91</v>
      </c>
      <c r="B46" s="40" t="s">
        <v>92</v>
      </c>
      <c r="C46" s="68"/>
      <c r="D46" s="66">
        <f t="shared" si="19"/>
        <v>0</v>
      </c>
      <c r="E46" s="68"/>
      <c r="F46" s="66">
        <f t="shared" si="20"/>
        <v>0</v>
      </c>
      <c r="G46" s="68"/>
      <c r="H46" s="66">
        <f t="shared" si="21"/>
        <v>0</v>
      </c>
      <c r="I46" s="68"/>
      <c r="J46" s="66">
        <f t="shared" si="22"/>
        <v>0</v>
      </c>
      <c r="K46" s="68"/>
      <c r="L46" s="66">
        <f t="shared" si="23"/>
        <v>0</v>
      </c>
      <c r="M46" s="68"/>
      <c r="N46" s="66">
        <f t="shared" si="24"/>
        <v>0</v>
      </c>
      <c r="O46" s="68"/>
      <c r="P46" s="66">
        <f t="shared" si="25"/>
        <v>0</v>
      </c>
      <c r="Q46" s="68"/>
      <c r="R46" s="66">
        <f t="shared" si="26"/>
        <v>0</v>
      </c>
      <c r="S46" s="68"/>
      <c r="T46" s="66">
        <f t="shared" si="27"/>
        <v>0</v>
      </c>
      <c r="U46" s="68"/>
      <c r="V46" s="66">
        <f t="shared" si="28"/>
        <v>0</v>
      </c>
      <c r="W46" s="68"/>
      <c r="X46" s="66">
        <f t="shared" si="29"/>
        <v>0</v>
      </c>
      <c r="Y46" s="68"/>
      <c r="Z46" s="66">
        <f t="shared" si="30"/>
        <v>0</v>
      </c>
      <c r="AA46" s="68"/>
      <c r="AB46" s="66">
        <f t="shared" si="31"/>
        <v>0</v>
      </c>
      <c r="AC46" s="68"/>
      <c r="AD46" s="66">
        <f t="shared" si="32"/>
        <v>0</v>
      </c>
      <c r="AE46" s="68"/>
      <c r="AF46" s="66">
        <f t="shared" si="33"/>
        <v>0</v>
      </c>
      <c r="AG46" s="66">
        <f t="shared" si="34"/>
        <v>0</v>
      </c>
      <c r="AH46" s="66">
        <f t="shared" si="34"/>
        <v>0</v>
      </c>
      <c r="AI46" s="68"/>
      <c r="AJ46" s="66">
        <f t="shared" si="35"/>
        <v>0</v>
      </c>
      <c r="AK46" s="68"/>
      <c r="AL46" s="66">
        <f t="shared" si="35"/>
        <v>0</v>
      </c>
      <c r="AM46" s="66">
        <f t="shared" si="36"/>
        <v>0</v>
      </c>
      <c r="AN46" s="66">
        <f t="shared" si="36"/>
        <v>0</v>
      </c>
    </row>
    <row r="47" spans="1:40" s="53" customFormat="1">
      <c r="A47" s="155" t="s">
        <v>399</v>
      </c>
      <c r="B47" s="156"/>
      <c r="C47" s="67">
        <f t="shared" ref="C47:AN47" si="37">SUM(C38:C46)</f>
        <v>0</v>
      </c>
      <c r="D47" s="67">
        <f t="shared" si="37"/>
        <v>0</v>
      </c>
      <c r="E47" s="67">
        <f t="shared" si="37"/>
        <v>17</v>
      </c>
      <c r="F47" s="67">
        <f t="shared" si="37"/>
        <v>289000</v>
      </c>
      <c r="G47" s="67">
        <f t="shared" si="37"/>
        <v>0</v>
      </c>
      <c r="H47" s="67">
        <f t="shared" si="37"/>
        <v>0</v>
      </c>
      <c r="I47" s="67">
        <f t="shared" si="37"/>
        <v>19</v>
      </c>
      <c r="J47" s="67">
        <f t="shared" si="37"/>
        <v>304000</v>
      </c>
      <c r="K47" s="67">
        <f t="shared" si="37"/>
        <v>0</v>
      </c>
      <c r="L47" s="67">
        <f t="shared" si="37"/>
        <v>0</v>
      </c>
      <c r="M47" s="67">
        <f t="shared" si="37"/>
        <v>13</v>
      </c>
      <c r="N47" s="67">
        <f t="shared" si="37"/>
        <v>55900</v>
      </c>
      <c r="O47" s="67">
        <f t="shared" si="37"/>
        <v>36</v>
      </c>
      <c r="P47" s="67">
        <f t="shared" si="37"/>
        <v>320400</v>
      </c>
      <c r="Q47" s="67">
        <f t="shared" si="37"/>
        <v>0</v>
      </c>
      <c r="R47" s="67">
        <f t="shared" si="37"/>
        <v>0</v>
      </c>
      <c r="S47" s="67">
        <f t="shared" si="37"/>
        <v>5</v>
      </c>
      <c r="T47" s="67">
        <f t="shared" si="37"/>
        <v>37500</v>
      </c>
      <c r="U47" s="67">
        <f t="shared" si="37"/>
        <v>0</v>
      </c>
      <c r="V47" s="67">
        <f t="shared" si="37"/>
        <v>0</v>
      </c>
      <c r="W47" s="67">
        <f t="shared" si="37"/>
        <v>0</v>
      </c>
      <c r="X47" s="67">
        <f t="shared" si="37"/>
        <v>0</v>
      </c>
      <c r="Y47" s="67">
        <f t="shared" si="37"/>
        <v>0</v>
      </c>
      <c r="Z47" s="67">
        <f t="shared" si="37"/>
        <v>0</v>
      </c>
      <c r="AA47" s="67">
        <f t="shared" si="37"/>
        <v>18</v>
      </c>
      <c r="AB47" s="67">
        <f t="shared" si="37"/>
        <v>45000</v>
      </c>
      <c r="AC47" s="67">
        <f t="shared" si="37"/>
        <v>0</v>
      </c>
      <c r="AD47" s="67">
        <f t="shared" si="37"/>
        <v>0</v>
      </c>
      <c r="AE47" s="67">
        <f t="shared" si="37"/>
        <v>0</v>
      </c>
      <c r="AF47" s="67">
        <f t="shared" si="37"/>
        <v>0</v>
      </c>
      <c r="AG47" s="67">
        <f t="shared" si="37"/>
        <v>108</v>
      </c>
      <c r="AH47" s="67">
        <f t="shared" si="37"/>
        <v>1051800</v>
      </c>
      <c r="AI47" s="67">
        <f t="shared" si="37"/>
        <v>0</v>
      </c>
      <c r="AJ47" s="67">
        <f t="shared" si="37"/>
        <v>0</v>
      </c>
      <c r="AK47" s="67">
        <f t="shared" si="37"/>
        <v>0</v>
      </c>
      <c r="AL47" s="67">
        <f t="shared" si="37"/>
        <v>0</v>
      </c>
      <c r="AM47" s="67">
        <f t="shared" si="37"/>
        <v>108</v>
      </c>
      <c r="AN47" s="67">
        <f t="shared" si="37"/>
        <v>1051800</v>
      </c>
    </row>
    <row r="48" spans="1:40" s="53" customFormat="1">
      <c r="A48" s="63" t="s">
        <v>93</v>
      </c>
      <c r="B48" s="63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</row>
    <row r="49" spans="1:40" s="53" customFormat="1">
      <c r="A49" s="63" t="s">
        <v>401</v>
      </c>
      <c r="B49" s="63"/>
      <c r="C49" s="69"/>
      <c r="D49" s="66">
        <f t="shared" ref="D49:D112" si="38">C49*350000</f>
        <v>0</v>
      </c>
      <c r="E49" s="69"/>
      <c r="F49" s="66">
        <f t="shared" ref="F49:F112" si="39">E49*17000</f>
        <v>0</v>
      </c>
      <c r="G49" s="69"/>
      <c r="H49" s="66">
        <f t="shared" ref="H49:H112" si="40">G49*22000</f>
        <v>0</v>
      </c>
      <c r="I49" s="69"/>
      <c r="J49" s="66">
        <f t="shared" ref="J49:J112" si="41">I49*16000</f>
        <v>0</v>
      </c>
      <c r="K49" s="69"/>
      <c r="L49" s="66">
        <f t="shared" ref="L49:L112" si="42">K49*22000</f>
        <v>0</v>
      </c>
      <c r="M49" s="69"/>
      <c r="N49" s="66">
        <f t="shared" ref="N49:N112" si="43">M49*4300</f>
        <v>0</v>
      </c>
      <c r="O49" s="69"/>
      <c r="P49" s="66">
        <f t="shared" ref="P49:P112" si="44">O49*8900</f>
        <v>0</v>
      </c>
      <c r="Q49" s="69"/>
      <c r="R49" s="66">
        <f t="shared" ref="R49:R112" si="45">Q49*10000</f>
        <v>0</v>
      </c>
      <c r="S49" s="69"/>
      <c r="T49" s="66">
        <f t="shared" ref="T49:T112" si="46">S49*7500</f>
        <v>0</v>
      </c>
      <c r="U49" s="69"/>
      <c r="V49" s="66">
        <f t="shared" ref="V49:V112" si="47">U49*10000</f>
        <v>0</v>
      </c>
      <c r="W49" s="69"/>
      <c r="X49" s="66">
        <f t="shared" ref="X49:X112" si="48">W49*3200</f>
        <v>0</v>
      </c>
      <c r="Y49" s="69"/>
      <c r="Z49" s="66">
        <f t="shared" ref="Z49:Z112" si="49">Y49*17000</f>
        <v>0</v>
      </c>
      <c r="AA49" s="69"/>
      <c r="AB49" s="66">
        <f t="shared" ref="AB49:AB112" si="50">AA49*2500</f>
        <v>0</v>
      </c>
      <c r="AC49" s="69"/>
      <c r="AD49" s="66">
        <f t="shared" ref="AD49:AD112" si="51">AC49*432200</f>
        <v>0</v>
      </c>
      <c r="AE49" s="69"/>
      <c r="AF49" s="66">
        <f t="shared" ref="AF49:AF112" si="52">AE49*28000</f>
        <v>0</v>
      </c>
      <c r="AG49" s="66">
        <f t="shared" ref="AG49:AH64" si="53">C49+E49+G49+I49+K49+M49+O49+Q49+S49+U49+W49+Y49+AA49+AC49+AE49</f>
        <v>0</v>
      </c>
      <c r="AH49" s="66">
        <f t="shared" si="53"/>
        <v>0</v>
      </c>
      <c r="AI49" s="69"/>
      <c r="AJ49" s="66">
        <f t="shared" ref="AJ49:AL112" si="54">AI49*17000</f>
        <v>0</v>
      </c>
      <c r="AK49" s="69"/>
      <c r="AL49" s="66">
        <f t="shared" si="54"/>
        <v>0</v>
      </c>
      <c r="AM49" s="69">
        <v>0</v>
      </c>
      <c r="AN49" s="66">
        <f t="shared" ref="AN49:AN112" si="55">AH49+AL49</f>
        <v>0</v>
      </c>
    </row>
    <row r="50" spans="1:40">
      <c r="A50" s="65" t="s">
        <v>94</v>
      </c>
      <c r="B50" s="70" t="s">
        <v>342</v>
      </c>
      <c r="C50" s="68"/>
      <c r="D50" s="66">
        <f t="shared" si="38"/>
        <v>0</v>
      </c>
      <c r="E50" s="68">
        <v>13</v>
      </c>
      <c r="F50" s="66">
        <f t="shared" si="39"/>
        <v>221000</v>
      </c>
      <c r="G50" s="68"/>
      <c r="H50" s="66">
        <f t="shared" si="40"/>
        <v>0</v>
      </c>
      <c r="I50" s="68"/>
      <c r="J50" s="66">
        <f t="shared" si="41"/>
        <v>0</v>
      </c>
      <c r="K50" s="68"/>
      <c r="L50" s="66">
        <f t="shared" si="42"/>
        <v>0</v>
      </c>
      <c r="M50" s="68"/>
      <c r="N50" s="66">
        <f t="shared" si="43"/>
        <v>0</v>
      </c>
      <c r="O50" s="68">
        <v>4</v>
      </c>
      <c r="P50" s="66">
        <f t="shared" si="44"/>
        <v>35600</v>
      </c>
      <c r="Q50" s="68"/>
      <c r="R50" s="66">
        <f t="shared" si="45"/>
        <v>0</v>
      </c>
      <c r="S50" s="68"/>
      <c r="T50" s="66">
        <f t="shared" si="46"/>
        <v>0</v>
      </c>
      <c r="U50" s="68"/>
      <c r="V50" s="66">
        <f t="shared" si="47"/>
        <v>0</v>
      </c>
      <c r="W50" s="68"/>
      <c r="X50" s="66">
        <f t="shared" si="48"/>
        <v>0</v>
      </c>
      <c r="Y50" s="68"/>
      <c r="Z50" s="66">
        <f t="shared" si="49"/>
        <v>0</v>
      </c>
      <c r="AA50" s="68">
        <v>9</v>
      </c>
      <c r="AB50" s="66">
        <f t="shared" si="50"/>
        <v>22500</v>
      </c>
      <c r="AC50" s="68"/>
      <c r="AD50" s="66">
        <f t="shared" si="51"/>
        <v>0</v>
      </c>
      <c r="AE50" s="68"/>
      <c r="AF50" s="66">
        <f t="shared" si="52"/>
        <v>0</v>
      </c>
      <c r="AG50" s="66">
        <f t="shared" si="53"/>
        <v>26</v>
      </c>
      <c r="AH50" s="66">
        <f t="shared" si="53"/>
        <v>279100</v>
      </c>
      <c r="AI50" s="68"/>
      <c r="AJ50" s="66">
        <f t="shared" si="54"/>
        <v>0</v>
      </c>
      <c r="AK50" s="68"/>
      <c r="AL50" s="66">
        <f t="shared" si="54"/>
        <v>0</v>
      </c>
      <c r="AM50" s="66">
        <f t="shared" ref="AM50:AN113" si="56">AG50+AK50</f>
        <v>26</v>
      </c>
      <c r="AN50" s="66">
        <f>AH50+AL50</f>
        <v>279100</v>
      </c>
    </row>
    <row r="51" spans="1:40">
      <c r="A51" s="65" t="s">
        <v>95</v>
      </c>
      <c r="B51" s="70" t="s">
        <v>96</v>
      </c>
      <c r="C51" s="68"/>
      <c r="D51" s="66">
        <f t="shared" si="38"/>
        <v>0</v>
      </c>
      <c r="E51" s="68">
        <v>5</v>
      </c>
      <c r="F51" s="66">
        <f t="shared" si="39"/>
        <v>85000</v>
      </c>
      <c r="G51" s="68"/>
      <c r="H51" s="66">
        <f t="shared" si="40"/>
        <v>0</v>
      </c>
      <c r="I51" s="68"/>
      <c r="J51" s="66">
        <f t="shared" si="41"/>
        <v>0</v>
      </c>
      <c r="K51" s="68"/>
      <c r="L51" s="66">
        <f t="shared" si="42"/>
        <v>0</v>
      </c>
      <c r="M51" s="68"/>
      <c r="N51" s="66">
        <f t="shared" si="43"/>
        <v>0</v>
      </c>
      <c r="O51" s="68"/>
      <c r="P51" s="66">
        <f t="shared" si="44"/>
        <v>0</v>
      </c>
      <c r="Q51" s="68"/>
      <c r="R51" s="66">
        <f t="shared" si="45"/>
        <v>0</v>
      </c>
      <c r="S51" s="68"/>
      <c r="T51" s="66">
        <f t="shared" si="46"/>
        <v>0</v>
      </c>
      <c r="U51" s="68"/>
      <c r="V51" s="66">
        <f t="shared" si="47"/>
        <v>0</v>
      </c>
      <c r="W51" s="68"/>
      <c r="X51" s="66">
        <f t="shared" si="48"/>
        <v>0</v>
      </c>
      <c r="Y51" s="68"/>
      <c r="Z51" s="66">
        <f t="shared" si="49"/>
        <v>0</v>
      </c>
      <c r="AA51" s="68"/>
      <c r="AB51" s="66">
        <f t="shared" si="50"/>
        <v>0</v>
      </c>
      <c r="AC51" s="68"/>
      <c r="AD51" s="66">
        <f t="shared" si="51"/>
        <v>0</v>
      </c>
      <c r="AE51" s="68"/>
      <c r="AF51" s="66">
        <f t="shared" si="52"/>
        <v>0</v>
      </c>
      <c r="AG51" s="68">
        <v>5</v>
      </c>
      <c r="AH51" s="66">
        <f t="shared" si="53"/>
        <v>85000</v>
      </c>
      <c r="AI51" s="68"/>
      <c r="AJ51" s="66">
        <f t="shared" si="54"/>
        <v>0</v>
      </c>
      <c r="AK51" s="68"/>
      <c r="AL51" s="66">
        <f t="shared" si="54"/>
        <v>0</v>
      </c>
      <c r="AM51" s="66">
        <f t="shared" si="56"/>
        <v>5</v>
      </c>
      <c r="AN51" s="66">
        <f t="shared" si="55"/>
        <v>85000</v>
      </c>
    </row>
    <row r="52" spans="1:40">
      <c r="A52" s="65" t="s">
        <v>97</v>
      </c>
      <c r="B52" s="70" t="s">
        <v>98</v>
      </c>
      <c r="C52" s="68"/>
      <c r="D52" s="66">
        <f t="shared" si="38"/>
        <v>0</v>
      </c>
      <c r="E52" s="68">
        <v>6</v>
      </c>
      <c r="F52" s="66">
        <f t="shared" si="39"/>
        <v>102000</v>
      </c>
      <c r="G52" s="68"/>
      <c r="H52" s="66">
        <f t="shared" si="40"/>
        <v>0</v>
      </c>
      <c r="I52" s="68"/>
      <c r="J52" s="66">
        <f t="shared" si="41"/>
        <v>0</v>
      </c>
      <c r="K52" s="68"/>
      <c r="L52" s="66">
        <f t="shared" si="42"/>
        <v>0</v>
      </c>
      <c r="M52" s="68"/>
      <c r="N52" s="66">
        <f t="shared" si="43"/>
        <v>0</v>
      </c>
      <c r="O52" s="68"/>
      <c r="P52" s="66">
        <f t="shared" si="44"/>
        <v>0</v>
      </c>
      <c r="Q52" s="68"/>
      <c r="R52" s="66">
        <f t="shared" si="45"/>
        <v>0</v>
      </c>
      <c r="S52" s="68"/>
      <c r="T52" s="66">
        <f t="shared" si="46"/>
        <v>0</v>
      </c>
      <c r="U52" s="68"/>
      <c r="V52" s="66">
        <f t="shared" si="47"/>
        <v>0</v>
      </c>
      <c r="W52" s="68"/>
      <c r="X52" s="66">
        <f t="shared" si="48"/>
        <v>0</v>
      </c>
      <c r="Y52" s="68"/>
      <c r="Z52" s="66">
        <f t="shared" si="49"/>
        <v>0</v>
      </c>
      <c r="AA52" s="68"/>
      <c r="AB52" s="66">
        <f t="shared" si="50"/>
        <v>0</v>
      </c>
      <c r="AC52" s="68"/>
      <c r="AD52" s="66">
        <f t="shared" si="51"/>
        <v>0</v>
      </c>
      <c r="AE52" s="68"/>
      <c r="AF52" s="66">
        <f t="shared" si="52"/>
        <v>0</v>
      </c>
      <c r="AG52" s="68">
        <v>6</v>
      </c>
      <c r="AH52" s="66">
        <f t="shared" si="53"/>
        <v>102000</v>
      </c>
      <c r="AI52" s="68"/>
      <c r="AJ52" s="66">
        <f t="shared" si="54"/>
        <v>0</v>
      </c>
      <c r="AK52" s="68"/>
      <c r="AL52" s="66">
        <f t="shared" si="54"/>
        <v>0</v>
      </c>
      <c r="AM52" s="66">
        <f t="shared" si="56"/>
        <v>6</v>
      </c>
      <c r="AN52" s="66">
        <f t="shared" si="55"/>
        <v>102000</v>
      </c>
    </row>
    <row r="53" spans="1:40">
      <c r="A53" s="65" t="s">
        <v>99</v>
      </c>
      <c r="B53" s="70" t="s">
        <v>100</v>
      </c>
      <c r="C53" s="68"/>
      <c r="D53" s="66">
        <f t="shared" si="38"/>
        <v>0</v>
      </c>
      <c r="E53" s="68"/>
      <c r="F53" s="66">
        <f t="shared" si="39"/>
        <v>0</v>
      </c>
      <c r="G53" s="68"/>
      <c r="H53" s="66">
        <f t="shared" si="40"/>
        <v>0</v>
      </c>
      <c r="I53" s="68"/>
      <c r="J53" s="66">
        <f t="shared" si="41"/>
        <v>0</v>
      </c>
      <c r="K53" s="68"/>
      <c r="L53" s="66">
        <f t="shared" si="42"/>
        <v>0</v>
      </c>
      <c r="M53" s="68"/>
      <c r="N53" s="66">
        <f t="shared" si="43"/>
        <v>0</v>
      </c>
      <c r="O53" s="68"/>
      <c r="P53" s="66">
        <f t="shared" si="44"/>
        <v>0</v>
      </c>
      <c r="Q53" s="68"/>
      <c r="R53" s="66">
        <f t="shared" si="45"/>
        <v>0</v>
      </c>
      <c r="S53" s="68"/>
      <c r="T53" s="66">
        <f t="shared" si="46"/>
        <v>0</v>
      </c>
      <c r="U53" s="68"/>
      <c r="V53" s="66">
        <f t="shared" si="47"/>
        <v>0</v>
      </c>
      <c r="W53" s="68"/>
      <c r="X53" s="66">
        <f t="shared" si="48"/>
        <v>0</v>
      </c>
      <c r="Y53" s="68"/>
      <c r="Z53" s="66">
        <f t="shared" si="49"/>
        <v>0</v>
      </c>
      <c r="AA53" s="68"/>
      <c r="AB53" s="66">
        <f t="shared" si="50"/>
        <v>0</v>
      </c>
      <c r="AC53" s="68"/>
      <c r="AD53" s="66">
        <f t="shared" si="51"/>
        <v>0</v>
      </c>
      <c r="AE53" s="68"/>
      <c r="AF53" s="66">
        <f t="shared" si="52"/>
        <v>0</v>
      </c>
      <c r="AG53" s="68">
        <v>0</v>
      </c>
      <c r="AH53" s="66">
        <f t="shared" si="53"/>
        <v>0</v>
      </c>
      <c r="AI53" s="68"/>
      <c r="AJ53" s="66">
        <f t="shared" si="54"/>
        <v>0</v>
      </c>
      <c r="AK53" s="68"/>
      <c r="AL53" s="66">
        <f t="shared" si="54"/>
        <v>0</v>
      </c>
      <c r="AM53" s="66">
        <f t="shared" si="56"/>
        <v>0</v>
      </c>
      <c r="AN53" s="66">
        <f t="shared" si="55"/>
        <v>0</v>
      </c>
    </row>
    <row r="54" spans="1:40">
      <c r="A54" s="65" t="s">
        <v>101</v>
      </c>
      <c r="B54" s="70" t="s">
        <v>102</v>
      </c>
      <c r="C54" s="68"/>
      <c r="D54" s="66">
        <f t="shared" si="38"/>
        <v>0</v>
      </c>
      <c r="E54" s="68">
        <v>6</v>
      </c>
      <c r="F54" s="66">
        <f t="shared" si="39"/>
        <v>102000</v>
      </c>
      <c r="G54" s="68"/>
      <c r="H54" s="66">
        <f t="shared" si="40"/>
        <v>0</v>
      </c>
      <c r="I54" s="68"/>
      <c r="J54" s="66">
        <f t="shared" si="41"/>
        <v>0</v>
      </c>
      <c r="K54" s="68"/>
      <c r="L54" s="66">
        <f t="shared" si="42"/>
        <v>0</v>
      </c>
      <c r="M54" s="68"/>
      <c r="N54" s="66">
        <f t="shared" si="43"/>
        <v>0</v>
      </c>
      <c r="O54" s="68">
        <v>4</v>
      </c>
      <c r="P54" s="66">
        <f t="shared" si="44"/>
        <v>35600</v>
      </c>
      <c r="Q54" s="68"/>
      <c r="R54" s="66">
        <f t="shared" si="45"/>
        <v>0</v>
      </c>
      <c r="S54" s="68"/>
      <c r="T54" s="66">
        <f t="shared" si="46"/>
        <v>0</v>
      </c>
      <c r="U54" s="68"/>
      <c r="V54" s="66">
        <f t="shared" si="47"/>
        <v>0</v>
      </c>
      <c r="W54" s="68"/>
      <c r="X54" s="66">
        <f t="shared" si="48"/>
        <v>0</v>
      </c>
      <c r="Y54" s="68"/>
      <c r="Z54" s="66">
        <f t="shared" si="49"/>
        <v>0</v>
      </c>
      <c r="AA54" s="68">
        <v>4</v>
      </c>
      <c r="AB54" s="66">
        <f t="shared" si="50"/>
        <v>10000</v>
      </c>
      <c r="AC54" s="68"/>
      <c r="AD54" s="66">
        <f t="shared" si="51"/>
        <v>0</v>
      </c>
      <c r="AE54" s="68"/>
      <c r="AF54" s="66">
        <f t="shared" si="52"/>
        <v>0</v>
      </c>
      <c r="AG54" s="68">
        <v>14</v>
      </c>
      <c r="AH54" s="66">
        <f t="shared" si="53"/>
        <v>147600</v>
      </c>
      <c r="AI54" s="68"/>
      <c r="AJ54" s="66">
        <f t="shared" si="54"/>
        <v>0</v>
      </c>
      <c r="AK54" s="68"/>
      <c r="AL54" s="66">
        <f t="shared" si="54"/>
        <v>0</v>
      </c>
      <c r="AM54" s="66">
        <f t="shared" si="56"/>
        <v>14</v>
      </c>
      <c r="AN54" s="66">
        <f t="shared" si="55"/>
        <v>147600</v>
      </c>
    </row>
    <row r="55" spans="1:40">
      <c r="A55" s="65" t="s">
        <v>103</v>
      </c>
      <c r="B55" s="70" t="s">
        <v>104</v>
      </c>
      <c r="C55" s="68"/>
      <c r="D55" s="66">
        <f t="shared" si="38"/>
        <v>0</v>
      </c>
      <c r="E55" s="68">
        <v>10</v>
      </c>
      <c r="F55" s="66">
        <f t="shared" si="39"/>
        <v>170000</v>
      </c>
      <c r="G55" s="68"/>
      <c r="H55" s="66">
        <f t="shared" si="40"/>
        <v>0</v>
      </c>
      <c r="I55" s="68"/>
      <c r="J55" s="66">
        <f t="shared" si="41"/>
        <v>0</v>
      </c>
      <c r="K55" s="68"/>
      <c r="L55" s="66">
        <f t="shared" si="42"/>
        <v>0</v>
      </c>
      <c r="M55" s="68"/>
      <c r="N55" s="66">
        <f t="shared" si="43"/>
        <v>0</v>
      </c>
      <c r="O55" s="68"/>
      <c r="P55" s="66">
        <f t="shared" si="44"/>
        <v>0</v>
      </c>
      <c r="Q55" s="68"/>
      <c r="R55" s="66">
        <f t="shared" si="45"/>
        <v>0</v>
      </c>
      <c r="S55" s="68"/>
      <c r="T55" s="66">
        <f t="shared" si="46"/>
        <v>0</v>
      </c>
      <c r="U55" s="68"/>
      <c r="V55" s="66">
        <f t="shared" si="47"/>
        <v>0</v>
      </c>
      <c r="W55" s="68"/>
      <c r="X55" s="66">
        <f t="shared" si="48"/>
        <v>0</v>
      </c>
      <c r="Y55" s="68"/>
      <c r="Z55" s="66">
        <f t="shared" si="49"/>
        <v>0</v>
      </c>
      <c r="AA55" s="68"/>
      <c r="AB55" s="66">
        <f t="shared" si="50"/>
        <v>0</v>
      </c>
      <c r="AC55" s="68"/>
      <c r="AD55" s="66">
        <f t="shared" si="51"/>
        <v>0</v>
      </c>
      <c r="AE55" s="68"/>
      <c r="AF55" s="66">
        <f t="shared" si="52"/>
        <v>0</v>
      </c>
      <c r="AG55" s="68">
        <v>10</v>
      </c>
      <c r="AH55" s="66">
        <f t="shared" si="53"/>
        <v>170000</v>
      </c>
      <c r="AI55" s="68"/>
      <c r="AJ55" s="66">
        <f t="shared" si="54"/>
        <v>0</v>
      </c>
      <c r="AK55" s="68"/>
      <c r="AL55" s="66">
        <f t="shared" si="54"/>
        <v>0</v>
      </c>
      <c r="AM55" s="66">
        <f t="shared" si="56"/>
        <v>10</v>
      </c>
      <c r="AN55" s="66">
        <f t="shared" si="55"/>
        <v>170000</v>
      </c>
    </row>
    <row r="56" spans="1:40">
      <c r="A56" s="65" t="s">
        <v>105</v>
      </c>
      <c r="B56" s="70" t="s">
        <v>106</v>
      </c>
      <c r="C56" s="68"/>
      <c r="D56" s="66">
        <f t="shared" si="38"/>
        <v>0</v>
      </c>
      <c r="E56" s="68">
        <v>5</v>
      </c>
      <c r="F56" s="66">
        <f t="shared" si="39"/>
        <v>85000</v>
      </c>
      <c r="G56" s="68"/>
      <c r="H56" s="66">
        <f t="shared" si="40"/>
        <v>0</v>
      </c>
      <c r="I56" s="68"/>
      <c r="J56" s="66">
        <f t="shared" si="41"/>
        <v>0</v>
      </c>
      <c r="K56" s="68"/>
      <c r="L56" s="66">
        <f t="shared" si="42"/>
        <v>0</v>
      </c>
      <c r="M56" s="68"/>
      <c r="N56" s="66">
        <f t="shared" si="43"/>
        <v>0</v>
      </c>
      <c r="O56" s="68"/>
      <c r="P56" s="66">
        <f t="shared" si="44"/>
        <v>0</v>
      </c>
      <c r="Q56" s="68"/>
      <c r="R56" s="66">
        <f t="shared" si="45"/>
        <v>0</v>
      </c>
      <c r="S56" s="68"/>
      <c r="T56" s="66">
        <f t="shared" si="46"/>
        <v>0</v>
      </c>
      <c r="U56" s="68"/>
      <c r="V56" s="66">
        <f t="shared" si="47"/>
        <v>0</v>
      </c>
      <c r="W56" s="68"/>
      <c r="X56" s="66">
        <f t="shared" si="48"/>
        <v>0</v>
      </c>
      <c r="Y56" s="68"/>
      <c r="Z56" s="66">
        <f t="shared" si="49"/>
        <v>0</v>
      </c>
      <c r="AA56" s="68"/>
      <c r="AB56" s="66">
        <f t="shared" si="50"/>
        <v>0</v>
      </c>
      <c r="AC56" s="68"/>
      <c r="AD56" s="66">
        <f t="shared" si="51"/>
        <v>0</v>
      </c>
      <c r="AE56" s="68"/>
      <c r="AF56" s="66">
        <f t="shared" si="52"/>
        <v>0</v>
      </c>
      <c r="AG56" s="68">
        <v>5</v>
      </c>
      <c r="AH56" s="66">
        <f t="shared" si="53"/>
        <v>85000</v>
      </c>
      <c r="AI56" s="68"/>
      <c r="AJ56" s="66">
        <f t="shared" si="54"/>
        <v>0</v>
      </c>
      <c r="AK56" s="68"/>
      <c r="AL56" s="66">
        <f t="shared" si="54"/>
        <v>0</v>
      </c>
      <c r="AM56" s="66">
        <f t="shared" si="56"/>
        <v>5</v>
      </c>
      <c r="AN56" s="66">
        <f t="shared" si="55"/>
        <v>85000</v>
      </c>
    </row>
    <row r="57" spans="1:40">
      <c r="A57" s="65" t="s">
        <v>107</v>
      </c>
      <c r="B57" s="70" t="s">
        <v>108</v>
      </c>
      <c r="C57" s="68"/>
      <c r="D57" s="66">
        <f t="shared" si="38"/>
        <v>0</v>
      </c>
      <c r="E57" s="68">
        <v>7</v>
      </c>
      <c r="F57" s="66">
        <f t="shared" si="39"/>
        <v>119000</v>
      </c>
      <c r="G57" s="68"/>
      <c r="H57" s="66">
        <f t="shared" si="40"/>
        <v>0</v>
      </c>
      <c r="I57" s="68"/>
      <c r="J57" s="66">
        <f t="shared" si="41"/>
        <v>0</v>
      </c>
      <c r="K57" s="68"/>
      <c r="L57" s="66">
        <f t="shared" si="42"/>
        <v>0</v>
      </c>
      <c r="M57" s="68"/>
      <c r="N57" s="66">
        <f t="shared" si="43"/>
        <v>0</v>
      </c>
      <c r="O57" s="68"/>
      <c r="P57" s="66">
        <f t="shared" si="44"/>
        <v>0</v>
      </c>
      <c r="Q57" s="68"/>
      <c r="R57" s="66">
        <f t="shared" si="45"/>
        <v>0</v>
      </c>
      <c r="S57" s="68"/>
      <c r="T57" s="66">
        <f t="shared" si="46"/>
        <v>0</v>
      </c>
      <c r="U57" s="68"/>
      <c r="V57" s="66">
        <f t="shared" si="47"/>
        <v>0</v>
      </c>
      <c r="W57" s="68"/>
      <c r="X57" s="66">
        <f t="shared" si="48"/>
        <v>0</v>
      </c>
      <c r="Y57" s="68"/>
      <c r="Z57" s="66">
        <f t="shared" si="49"/>
        <v>0</v>
      </c>
      <c r="AA57" s="68"/>
      <c r="AB57" s="66">
        <f t="shared" si="50"/>
        <v>0</v>
      </c>
      <c r="AC57" s="68"/>
      <c r="AD57" s="66">
        <f t="shared" si="51"/>
        <v>0</v>
      </c>
      <c r="AE57" s="68"/>
      <c r="AF57" s="66">
        <f t="shared" si="52"/>
        <v>0</v>
      </c>
      <c r="AG57" s="68">
        <v>7</v>
      </c>
      <c r="AH57" s="66">
        <f t="shared" si="53"/>
        <v>119000</v>
      </c>
      <c r="AI57" s="68"/>
      <c r="AJ57" s="66">
        <f t="shared" si="54"/>
        <v>0</v>
      </c>
      <c r="AK57" s="68"/>
      <c r="AL57" s="66">
        <f t="shared" si="54"/>
        <v>0</v>
      </c>
      <c r="AM57" s="66">
        <f t="shared" si="56"/>
        <v>7</v>
      </c>
      <c r="AN57" s="66">
        <f t="shared" si="55"/>
        <v>119000</v>
      </c>
    </row>
    <row r="58" spans="1:40">
      <c r="A58" s="65" t="s">
        <v>109</v>
      </c>
      <c r="B58" s="70" t="s">
        <v>110</v>
      </c>
      <c r="C58" s="68"/>
      <c r="D58" s="66">
        <f t="shared" si="38"/>
        <v>0</v>
      </c>
      <c r="E58" s="68">
        <v>12</v>
      </c>
      <c r="F58" s="66">
        <f t="shared" si="39"/>
        <v>204000</v>
      </c>
      <c r="G58" s="68"/>
      <c r="H58" s="66">
        <f t="shared" si="40"/>
        <v>0</v>
      </c>
      <c r="I58" s="68"/>
      <c r="J58" s="66">
        <f t="shared" si="41"/>
        <v>0</v>
      </c>
      <c r="K58" s="68"/>
      <c r="L58" s="66">
        <f t="shared" si="42"/>
        <v>0</v>
      </c>
      <c r="M58" s="68"/>
      <c r="N58" s="66">
        <f t="shared" si="43"/>
        <v>0</v>
      </c>
      <c r="O58" s="68"/>
      <c r="P58" s="66">
        <f t="shared" si="44"/>
        <v>0</v>
      </c>
      <c r="Q58" s="68"/>
      <c r="R58" s="66">
        <f t="shared" si="45"/>
        <v>0</v>
      </c>
      <c r="S58" s="68"/>
      <c r="T58" s="66">
        <f t="shared" si="46"/>
        <v>0</v>
      </c>
      <c r="U58" s="68"/>
      <c r="V58" s="66">
        <f t="shared" si="47"/>
        <v>0</v>
      </c>
      <c r="W58" s="68"/>
      <c r="X58" s="66">
        <f t="shared" si="48"/>
        <v>0</v>
      </c>
      <c r="Y58" s="68"/>
      <c r="Z58" s="66">
        <f t="shared" si="49"/>
        <v>0</v>
      </c>
      <c r="AA58" s="68"/>
      <c r="AB58" s="66">
        <f t="shared" si="50"/>
        <v>0</v>
      </c>
      <c r="AC58" s="68"/>
      <c r="AD58" s="66">
        <f t="shared" si="51"/>
        <v>0</v>
      </c>
      <c r="AE58" s="68"/>
      <c r="AF58" s="66">
        <f t="shared" si="52"/>
        <v>0</v>
      </c>
      <c r="AG58" s="68">
        <v>12</v>
      </c>
      <c r="AH58" s="66">
        <f t="shared" si="53"/>
        <v>204000</v>
      </c>
      <c r="AI58" s="68"/>
      <c r="AJ58" s="66">
        <f t="shared" si="54"/>
        <v>0</v>
      </c>
      <c r="AK58" s="68"/>
      <c r="AL58" s="66">
        <f t="shared" si="54"/>
        <v>0</v>
      </c>
      <c r="AM58" s="66">
        <f t="shared" si="56"/>
        <v>12</v>
      </c>
      <c r="AN58" s="66">
        <f t="shared" si="55"/>
        <v>204000</v>
      </c>
    </row>
    <row r="59" spans="1:40">
      <c r="A59" s="63" t="s">
        <v>402</v>
      </c>
      <c r="B59" s="70"/>
      <c r="C59" s="68"/>
      <c r="D59" s="66">
        <f t="shared" si="38"/>
        <v>0</v>
      </c>
      <c r="E59" s="68"/>
      <c r="F59" s="66">
        <f t="shared" si="39"/>
        <v>0</v>
      </c>
      <c r="G59" s="68"/>
      <c r="H59" s="66">
        <f t="shared" si="40"/>
        <v>0</v>
      </c>
      <c r="I59" s="68"/>
      <c r="J59" s="66">
        <f t="shared" si="41"/>
        <v>0</v>
      </c>
      <c r="K59" s="68"/>
      <c r="L59" s="66">
        <f t="shared" si="42"/>
        <v>0</v>
      </c>
      <c r="M59" s="68"/>
      <c r="N59" s="66">
        <f t="shared" si="43"/>
        <v>0</v>
      </c>
      <c r="O59" s="68"/>
      <c r="P59" s="66">
        <f t="shared" si="44"/>
        <v>0</v>
      </c>
      <c r="Q59" s="68"/>
      <c r="R59" s="66">
        <f t="shared" si="45"/>
        <v>0</v>
      </c>
      <c r="S59" s="68"/>
      <c r="T59" s="66">
        <f t="shared" si="46"/>
        <v>0</v>
      </c>
      <c r="U59" s="68"/>
      <c r="V59" s="66">
        <f t="shared" si="47"/>
        <v>0</v>
      </c>
      <c r="W59" s="68"/>
      <c r="X59" s="66">
        <f t="shared" si="48"/>
        <v>0</v>
      </c>
      <c r="Y59" s="68"/>
      <c r="Z59" s="66">
        <f t="shared" si="49"/>
        <v>0</v>
      </c>
      <c r="AA59" s="68"/>
      <c r="AB59" s="66">
        <f t="shared" si="50"/>
        <v>0</v>
      </c>
      <c r="AC59" s="68"/>
      <c r="AD59" s="66">
        <f t="shared" si="51"/>
        <v>0</v>
      </c>
      <c r="AE59" s="68"/>
      <c r="AF59" s="66">
        <f t="shared" si="52"/>
        <v>0</v>
      </c>
      <c r="AG59" s="68">
        <v>0</v>
      </c>
      <c r="AH59" s="66">
        <f t="shared" si="53"/>
        <v>0</v>
      </c>
      <c r="AI59" s="68"/>
      <c r="AJ59" s="66">
        <f t="shared" si="54"/>
        <v>0</v>
      </c>
      <c r="AK59" s="68"/>
      <c r="AL59" s="66">
        <f t="shared" si="54"/>
        <v>0</v>
      </c>
      <c r="AM59" s="66">
        <f t="shared" si="56"/>
        <v>0</v>
      </c>
      <c r="AN59" s="66">
        <f t="shared" si="55"/>
        <v>0</v>
      </c>
    </row>
    <row r="60" spans="1:40">
      <c r="A60" s="65" t="s">
        <v>111</v>
      </c>
      <c r="B60" s="70" t="s">
        <v>112</v>
      </c>
      <c r="C60" s="68"/>
      <c r="D60" s="66">
        <f t="shared" si="38"/>
        <v>0</v>
      </c>
      <c r="E60" s="68">
        <v>5</v>
      </c>
      <c r="F60" s="66">
        <f t="shared" si="39"/>
        <v>85000</v>
      </c>
      <c r="G60" s="68"/>
      <c r="H60" s="66">
        <f t="shared" si="40"/>
        <v>0</v>
      </c>
      <c r="I60" s="68"/>
      <c r="J60" s="66">
        <f t="shared" si="41"/>
        <v>0</v>
      </c>
      <c r="K60" s="68"/>
      <c r="L60" s="66">
        <f t="shared" si="42"/>
        <v>0</v>
      </c>
      <c r="M60" s="68"/>
      <c r="N60" s="66">
        <f t="shared" si="43"/>
        <v>0</v>
      </c>
      <c r="O60" s="68">
        <v>7</v>
      </c>
      <c r="P60" s="66">
        <f t="shared" si="44"/>
        <v>62300</v>
      </c>
      <c r="Q60" s="68"/>
      <c r="R60" s="66">
        <f t="shared" si="45"/>
        <v>0</v>
      </c>
      <c r="S60" s="68"/>
      <c r="T60" s="66">
        <f t="shared" si="46"/>
        <v>0</v>
      </c>
      <c r="U60" s="68"/>
      <c r="V60" s="66">
        <f t="shared" si="47"/>
        <v>0</v>
      </c>
      <c r="W60" s="68"/>
      <c r="X60" s="66">
        <f t="shared" si="48"/>
        <v>0</v>
      </c>
      <c r="Y60" s="68"/>
      <c r="Z60" s="66">
        <f t="shared" si="49"/>
        <v>0</v>
      </c>
      <c r="AA60" s="68">
        <v>10</v>
      </c>
      <c r="AB60" s="66">
        <f t="shared" si="50"/>
        <v>25000</v>
      </c>
      <c r="AC60" s="68"/>
      <c r="AD60" s="66">
        <f t="shared" si="51"/>
        <v>0</v>
      </c>
      <c r="AE60" s="68"/>
      <c r="AF60" s="66">
        <f t="shared" si="52"/>
        <v>0</v>
      </c>
      <c r="AG60" s="68">
        <v>22</v>
      </c>
      <c r="AH60" s="66">
        <f t="shared" si="53"/>
        <v>172300</v>
      </c>
      <c r="AI60" s="68"/>
      <c r="AJ60" s="66">
        <f t="shared" si="54"/>
        <v>0</v>
      </c>
      <c r="AK60" s="68"/>
      <c r="AL60" s="66">
        <f t="shared" si="54"/>
        <v>0</v>
      </c>
      <c r="AM60" s="66">
        <f t="shared" si="56"/>
        <v>22</v>
      </c>
      <c r="AN60" s="66">
        <f t="shared" si="55"/>
        <v>172300</v>
      </c>
    </row>
    <row r="61" spans="1:40">
      <c r="A61" s="65" t="s">
        <v>113</v>
      </c>
      <c r="B61" s="70" t="s">
        <v>114</v>
      </c>
      <c r="C61" s="68"/>
      <c r="D61" s="66">
        <f t="shared" si="38"/>
        <v>0</v>
      </c>
      <c r="E61" s="68">
        <v>9</v>
      </c>
      <c r="F61" s="66">
        <f t="shared" si="39"/>
        <v>153000</v>
      </c>
      <c r="G61" s="68"/>
      <c r="H61" s="66">
        <f t="shared" si="40"/>
        <v>0</v>
      </c>
      <c r="I61" s="68"/>
      <c r="J61" s="66">
        <f t="shared" si="41"/>
        <v>0</v>
      </c>
      <c r="K61" s="68"/>
      <c r="L61" s="66">
        <f t="shared" si="42"/>
        <v>0</v>
      </c>
      <c r="M61" s="68"/>
      <c r="N61" s="66">
        <f t="shared" si="43"/>
        <v>0</v>
      </c>
      <c r="O61" s="68"/>
      <c r="P61" s="66">
        <f t="shared" si="44"/>
        <v>0</v>
      </c>
      <c r="Q61" s="68"/>
      <c r="R61" s="66">
        <f t="shared" si="45"/>
        <v>0</v>
      </c>
      <c r="S61" s="68"/>
      <c r="T61" s="66">
        <f t="shared" si="46"/>
        <v>0</v>
      </c>
      <c r="U61" s="68"/>
      <c r="V61" s="66">
        <f t="shared" si="47"/>
        <v>0</v>
      </c>
      <c r="W61" s="68"/>
      <c r="X61" s="66">
        <f t="shared" si="48"/>
        <v>0</v>
      </c>
      <c r="Y61" s="68"/>
      <c r="Z61" s="66">
        <f t="shared" si="49"/>
        <v>0</v>
      </c>
      <c r="AA61" s="68"/>
      <c r="AB61" s="66">
        <f t="shared" si="50"/>
        <v>0</v>
      </c>
      <c r="AC61" s="68"/>
      <c r="AD61" s="66">
        <f t="shared" si="51"/>
        <v>0</v>
      </c>
      <c r="AE61" s="68"/>
      <c r="AF61" s="66">
        <f t="shared" si="52"/>
        <v>0</v>
      </c>
      <c r="AG61" s="68">
        <v>9</v>
      </c>
      <c r="AH61" s="66">
        <f t="shared" si="53"/>
        <v>153000</v>
      </c>
      <c r="AI61" s="68"/>
      <c r="AJ61" s="66">
        <f t="shared" si="54"/>
        <v>0</v>
      </c>
      <c r="AK61" s="68"/>
      <c r="AL61" s="66">
        <f t="shared" si="54"/>
        <v>0</v>
      </c>
      <c r="AM61" s="66">
        <f t="shared" si="56"/>
        <v>9</v>
      </c>
      <c r="AN61" s="66">
        <f t="shared" si="55"/>
        <v>153000</v>
      </c>
    </row>
    <row r="62" spans="1:40">
      <c r="A62" s="65" t="s">
        <v>115</v>
      </c>
      <c r="B62" s="70" t="s">
        <v>116</v>
      </c>
      <c r="C62" s="68"/>
      <c r="D62" s="66">
        <f t="shared" si="38"/>
        <v>0</v>
      </c>
      <c r="E62" s="68">
        <v>7</v>
      </c>
      <c r="F62" s="66">
        <f t="shared" si="39"/>
        <v>119000</v>
      </c>
      <c r="G62" s="68"/>
      <c r="H62" s="66">
        <f t="shared" si="40"/>
        <v>0</v>
      </c>
      <c r="I62" s="68"/>
      <c r="J62" s="66">
        <f t="shared" si="41"/>
        <v>0</v>
      </c>
      <c r="K62" s="68"/>
      <c r="L62" s="66">
        <f t="shared" si="42"/>
        <v>0</v>
      </c>
      <c r="M62" s="68"/>
      <c r="N62" s="66">
        <f t="shared" si="43"/>
        <v>0</v>
      </c>
      <c r="O62" s="68">
        <v>3</v>
      </c>
      <c r="P62" s="66">
        <f t="shared" si="44"/>
        <v>26700</v>
      </c>
      <c r="Q62" s="68"/>
      <c r="R62" s="66">
        <f t="shared" si="45"/>
        <v>0</v>
      </c>
      <c r="S62" s="68"/>
      <c r="T62" s="66">
        <f t="shared" si="46"/>
        <v>0</v>
      </c>
      <c r="U62" s="68"/>
      <c r="V62" s="66">
        <f t="shared" si="47"/>
        <v>0</v>
      </c>
      <c r="W62" s="68"/>
      <c r="X62" s="66">
        <f t="shared" si="48"/>
        <v>0</v>
      </c>
      <c r="Y62" s="68"/>
      <c r="Z62" s="66">
        <f t="shared" si="49"/>
        <v>0</v>
      </c>
      <c r="AA62" s="68">
        <v>3</v>
      </c>
      <c r="AB62" s="66">
        <f t="shared" si="50"/>
        <v>7500</v>
      </c>
      <c r="AC62" s="68"/>
      <c r="AD62" s="66">
        <f t="shared" si="51"/>
        <v>0</v>
      </c>
      <c r="AE62" s="68"/>
      <c r="AF62" s="66">
        <f t="shared" si="52"/>
        <v>0</v>
      </c>
      <c r="AG62" s="68">
        <v>13</v>
      </c>
      <c r="AH62" s="66">
        <f t="shared" si="53"/>
        <v>153200</v>
      </c>
      <c r="AI62" s="68"/>
      <c r="AJ62" s="66">
        <f t="shared" si="54"/>
        <v>0</v>
      </c>
      <c r="AK62" s="68"/>
      <c r="AL62" s="66">
        <f t="shared" si="54"/>
        <v>0</v>
      </c>
      <c r="AM62" s="66">
        <f t="shared" si="56"/>
        <v>13</v>
      </c>
      <c r="AN62" s="66">
        <f t="shared" si="55"/>
        <v>153200</v>
      </c>
    </row>
    <row r="63" spans="1:40">
      <c r="A63" s="65" t="s">
        <v>117</v>
      </c>
      <c r="B63" s="70" t="s">
        <v>118</v>
      </c>
      <c r="C63" s="68"/>
      <c r="D63" s="66">
        <f t="shared" si="38"/>
        <v>0</v>
      </c>
      <c r="E63" s="68">
        <v>9</v>
      </c>
      <c r="F63" s="66">
        <f t="shared" si="39"/>
        <v>153000</v>
      </c>
      <c r="G63" s="68"/>
      <c r="H63" s="66">
        <f t="shared" si="40"/>
        <v>0</v>
      </c>
      <c r="I63" s="68"/>
      <c r="J63" s="66">
        <f t="shared" si="41"/>
        <v>0</v>
      </c>
      <c r="K63" s="68"/>
      <c r="L63" s="66">
        <f t="shared" si="42"/>
        <v>0</v>
      </c>
      <c r="M63" s="68"/>
      <c r="N63" s="66">
        <f t="shared" si="43"/>
        <v>0</v>
      </c>
      <c r="O63" s="68">
        <v>10</v>
      </c>
      <c r="P63" s="66">
        <f t="shared" si="44"/>
        <v>89000</v>
      </c>
      <c r="Q63" s="68"/>
      <c r="R63" s="66">
        <f t="shared" si="45"/>
        <v>0</v>
      </c>
      <c r="S63" s="68"/>
      <c r="T63" s="66">
        <f t="shared" si="46"/>
        <v>0</v>
      </c>
      <c r="U63" s="68"/>
      <c r="V63" s="66">
        <f t="shared" si="47"/>
        <v>0</v>
      </c>
      <c r="W63" s="68"/>
      <c r="X63" s="66">
        <f t="shared" si="48"/>
        <v>0</v>
      </c>
      <c r="Y63" s="68"/>
      <c r="Z63" s="66">
        <f t="shared" si="49"/>
        <v>0</v>
      </c>
      <c r="AA63" s="68">
        <v>11</v>
      </c>
      <c r="AB63" s="66">
        <f t="shared" si="50"/>
        <v>27500</v>
      </c>
      <c r="AC63" s="68"/>
      <c r="AD63" s="66">
        <f t="shared" si="51"/>
        <v>0</v>
      </c>
      <c r="AE63" s="68"/>
      <c r="AF63" s="66">
        <f t="shared" si="52"/>
        <v>0</v>
      </c>
      <c r="AG63" s="68">
        <v>30</v>
      </c>
      <c r="AH63" s="66">
        <f t="shared" si="53"/>
        <v>269500</v>
      </c>
      <c r="AI63" s="68"/>
      <c r="AJ63" s="66">
        <f t="shared" si="54"/>
        <v>0</v>
      </c>
      <c r="AK63" s="68"/>
      <c r="AL63" s="66">
        <f t="shared" si="54"/>
        <v>0</v>
      </c>
      <c r="AM63" s="66">
        <f t="shared" si="56"/>
        <v>30</v>
      </c>
      <c r="AN63" s="66">
        <f t="shared" si="55"/>
        <v>269500</v>
      </c>
    </row>
    <row r="64" spans="1:40">
      <c r="A64" s="65" t="s">
        <v>119</v>
      </c>
      <c r="B64" s="70" t="s">
        <v>120</v>
      </c>
      <c r="C64" s="68"/>
      <c r="D64" s="66">
        <f t="shared" si="38"/>
        <v>0</v>
      </c>
      <c r="E64" s="68">
        <v>4</v>
      </c>
      <c r="F64" s="66">
        <f t="shared" si="39"/>
        <v>68000</v>
      </c>
      <c r="G64" s="68">
        <v>1</v>
      </c>
      <c r="H64" s="66">
        <f t="shared" si="40"/>
        <v>22000</v>
      </c>
      <c r="I64" s="68"/>
      <c r="J64" s="66">
        <f t="shared" si="41"/>
        <v>0</v>
      </c>
      <c r="K64" s="68">
        <v>1</v>
      </c>
      <c r="L64" s="66">
        <f t="shared" si="42"/>
        <v>22000</v>
      </c>
      <c r="M64" s="68"/>
      <c r="N64" s="66">
        <f t="shared" si="43"/>
        <v>0</v>
      </c>
      <c r="O64" s="68">
        <v>3</v>
      </c>
      <c r="P64" s="66">
        <f t="shared" si="44"/>
        <v>26700</v>
      </c>
      <c r="Q64" s="68"/>
      <c r="R64" s="66">
        <f t="shared" si="45"/>
        <v>0</v>
      </c>
      <c r="S64" s="68"/>
      <c r="T64" s="66">
        <f t="shared" si="46"/>
        <v>0</v>
      </c>
      <c r="U64" s="68"/>
      <c r="V64" s="66">
        <f t="shared" si="47"/>
        <v>0</v>
      </c>
      <c r="W64" s="68"/>
      <c r="X64" s="66">
        <f t="shared" si="48"/>
        <v>0</v>
      </c>
      <c r="Y64" s="68"/>
      <c r="Z64" s="66">
        <f t="shared" si="49"/>
        <v>0</v>
      </c>
      <c r="AA64" s="68">
        <v>9</v>
      </c>
      <c r="AB64" s="66">
        <f t="shared" si="50"/>
        <v>22500</v>
      </c>
      <c r="AC64" s="68"/>
      <c r="AD64" s="66">
        <f t="shared" si="51"/>
        <v>0</v>
      </c>
      <c r="AE64" s="68"/>
      <c r="AF64" s="66">
        <f t="shared" si="52"/>
        <v>0</v>
      </c>
      <c r="AG64" s="68">
        <v>18</v>
      </c>
      <c r="AH64" s="66">
        <f t="shared" si="53"/>
        <v>161200</v>
      </c>
      <c r="AI64" s="68"/>
      <c r="AJ64" s="66">
        <f t="shared" si="54"/>
        <v>0</v>
      </c>
      <c r="AK64" s="68"/>
      <c r="AL64" s="66">
        <f t="shared" si="54"/>
        <v>0</v>
      </c>
      <c r="AM64" s="66">
        <f t="shared" si="56"/>
        <v>18</v>
      </c>
      <c r="AN64" s="66">
        <f t="shared" si="55"/>
        <v>161200</v>
      </c>
    </row>
    <row r="65" spans="1:40">
      <c r="A65" s="65" t="s">
        <v>121</v>
      </c>
      <c r="B65" s="70" t="s">
        <v>122</v>
      </c>
      <c r="C65" s="68"/>
      <c r="D65" s="66">
        <f t="shared" si="38"/>
        <v>0</v>
      </c>
      <c r="E65" s="68"/>
      <c r="F65" s="66">
        <f t="shared" si="39"/>
        <v>0</v>
      </c>
      <c r="G65" s="68"/>
      <c r="H65" s="66">
        <f t="shared" si="40"/>
        <v>0</v>
      </c>
      <c r="I65" s="68"/>
      <c r="J65" s="66">
        <f t="shared" si="41"/>
        <v>0</v>
      </c>
      <c r="K65" s="68"/>
      <c r="L65" s="66">
        <f t="shared" si="42"/>
        <v>0</v>
      </c>
      <c r="M65" s="68"/>
      <c r="N65" s="66">
        <f t="shared" si="43"/>
        <v>0</v>
      </c>
      <c r="O65" s="68"/>
      <c r="P65" s="66">
        <f t="shared" si="44"/>
        <v>0</v>
      </c>
      <c r="Q65" s="68"/>
      <c r="R65" s="66">
        <f t="shared" si="45"/>
        <v>0</v>
      </c>
      <c r="S65" s="68"/>
      <c r="T65" s="66">
        <f t="shared" si="46"/>
        <v>0</v>
      </c>
      <c r="U65" s="68"/>
      <c r="V65" s="66">
        <f t="shared" si="47"/>
        <v>0</v>
      </c>
      <c r="W65" s="68"/>
      <c r="X65" s="66">
        <f t="shared" si="48"/>
        <v>0</v>
      </c>
      <c r="Y65" s="68"/>
      <c r="Z65" s="66">
        <f t="shared" si="49"/>
        <v>0</v>
      </c>
      <c r="AA65" s="68"/>
      <c r="AB65" s="66">
        <f t="shared" si="50"/>
        <v>0</v>
      </c>
      <c r="AC65" s="68"/>
      <c r="AD65" s="66">
        <f t="shared" si="51"/>
        <v>0</v>
      </c>
      <c r="AE65" s="68"/>
      <c r="AF65" s="66">
        <f t="shared" si="52"/>
        <v>0</v>
      </c>
      <c r="AG65" s="68">
        <v>0</v>
      </c>
      <c r="AH65" s="66">
        <f t="shared" ref="AH65:AH128" si="57">D65+F65+H65+J65+L65+N65+P65+R65+T65+V65+X65+Z65+AB65+AD65+AF65</f>
        <v>0</v>
      </c>
      <c r="AI65" s="68"/>
      <c r="AJ65" s="66">
        <f t="shared" si="54"/>
        <v>0</v>
      </c>
      <c r="AK65" s="68"/>
      <c r="AL65" s="66">
        <f t="shared" si="54"/>
        <v>0</v>
      </c>
      <c r="AM65" s="66">
        <f t="shared" si="56"/>
        <v>0</v>
      </c>
      <c r="AN65" s="66">
        <f t="shared" si="55"/>
        <v>0</v>
      </c>
    </row>
    <row r="66" spans="1:40">
      <c r="A66" s="65" t="s">
        <v>123</v>
      </c>
      <c r="B66" s="70" t="s">
        <v>124</v>
      </c>
      <c r="C66" s="68"/>
      <c r="D66" s="66">
        <f t="shared" si="38"/>
        <v>0</v>
      </c>
      <c r="E66" s="68">
        <v>6</v>
      </c>
      <c r="F66" s="66">
        <f t="shared" si="39"/>
        <v>102000</v>
      </c>
      <c r="G66" s="68"/>
      <c r="H66" s="66">
        <f t="shared" si="40"/>
        <v>0</v>
      </c>
      <c r="I66" s="68"/>
      <c r="J66" s="66">
        <f t="shared" si="41"/>
        <v>0</v>
      </c>
      <c r="K66" s="68"/>
      <c r="L66" s="66">
        <f t="shared" si="42"/>
        <v>0</v>
      </c>
      <c r="M66" s="68"/>
      <c r="N66" s="66">
        <f t="shared" si="43"/>
        <v>0</v>
      </c>
      <c r="O66" s="68"/>
      <c r="P66" s="66">
        <f t="shared" si="44"/>
        <v>0</v>
      </c>
      <c r="Q66" s="68"/>
      <c r="R66" s="66">
        <f t="shared" si="45"/>
        <v>0</v>
      </c>
      <c r="S66" s="68"/>
      <c r="T66" s="66">
        <f t="shared" si="46"/>
        <v>0</v>
      </c>
      <c r="U66" s="68"/>
      <c r="V66" s="66">
        <f t="shared" si="47"/>
        <v>0</v>
      </c>
      <c r="W66" s="68"/>
      <c r="X66" s="66">
        <f t="shared" si="48"/>
        <v>0</v>
      </c>
      <c r="Y66" s="68"/>
      <c r="Z66" s="66">
        <f t="shared" si="49"/>
        <v>0</v>
      </c>
      <c r="AA66" s="68"/>
      <c r="AB66" s="66">
        <f t="shared" si="50"/>
        <v>0</v>
      </c>
      <c r="AC66" s="68"/>
      <c r="AD66" s="66">
        <f t="shared" si="51"/>
        <v>0</v>
      </c>
      <c r="AE66" s="68"/>
      <c r="AF66" s="66">
        <f t="shared" si="52"/>
        <v>0</v>
      </c>
      <c r="AG66" s="68">
        <v>6</v>
      </c>
      <c r="AH66" s="66">
        <f t="shared" si="57"/>
        <v>102000</v>
      </c>
      <c r="AI66" s="68"/>
      <c r="AJ66" s="66">
        <f t="shared" si="54"/>
        <v>0</v>
      </c>
      <c r="AK66" s="68"/>
      <c r="AL66" s="66">
        <f t="shared" si="54"/>
        <v>0</v>
      </c>
      <c r="AM66" s="66">
        <f t="shared" si="56"/>
        <v>6</v>
      </c>
      <c r="AN66" s="66">
        <f t="shared" si="55"/>
        <v>102000</v>
      </c>
    </row>
    <row r="67" spans="1:40">
      <c r="A67" s="65" t="s">
        <v>125</v>
      </c>
      <c r="B67" s="70" t="s">
        <v>126</v>
      </c>
      <c r="C67" s="68"/>
      <c r="D67" s="66">
        <f t="shared" si="38"/>
        <v>0</v>
      </c>
      <c r="E67" s="68">
        <v>3</v>
      </c>
      <c r="F67" s="66">
        <f t="shared" si="39"/>
        <v>51000</v>
      </c>
      <c r="G67" s="68"/>
      <c r="H67" s="66">
        <f t="shared" si="40"/>
        <v>0</v>
      </c>
      <c r="I67" s="68">
        <v>1</v>
      </c>
      <c r="J67" s="66">
        <f t="shared" si="41"/>
        <v>16000</v>
      </c>
      <c r="K67" s="68"/>
      <c r="L67" s="66">
        <f t="shared" si="42"/>
        <v>0</v>
      </c>
      <c r="M67" s="68"/>
      <c r="N67" s="66">
        <f t="shared" si="43"/>
        <v>0</v>
      </c>
      <c r="O67" s="68"/>
      <c r="P67" s="66">
        <f t="shared" si="44"/>
        <v>0</v>
      </c>
      <c r="Q67" s="68"/>
      <c r="R67" s="66">
        <f t="shared" si="45"/>
        <v>0</v>
      </c>
      <c r="S67" s="68"/>
      <c r="T67" s="66">
        <f t="shared" si="46"/>
        <v>0</v>
      </c>
      <c r="U67" s="68"/>
      <c r="V67" s="66">
        <f t="shared" si="47"/>
        <v>0</v>
      </c>
      <c r="W67" s="68"/>
      <c r="X67" s="66">
        <f t="shared" si="48"/>
        <v>0</v>
      </c>
      <c r="Y67" s="68"/>
      <c r="Z67" s="66">
        <f t="shared" si="49"/>
        <v>0</v>
      </c>
      <c r="AA67" s="68"/>
      <c r="AB67" s="66">
        <f t="shared" si="50"/>
        <v>0</v>
      </c>
      <c r="AC67" s="68"/>
      <c r="AD67" s="66">
        <f t="shared" si="51"/>
        <v>0</v>
      </c>
      <c r="AE67" s="68"/>
      <c r="AF67" s="66">
        <f t="shared" si="52"/>
        <v>0</v>
      </c>
      <c r="AG67" s="68">
        <v>4</v>
      </c>
      <c r="AH67" s="66">
        <f t="shared" si="57"/>
        <v>67000</v>
      </c>
      <c r="AI67" s="68"/>
      <c r="AJ67" s="66">
        <f t="shared" si="54"/>
        <v>0</v>
      </c>
      <c r="AK67" s="68"/>
      <c r="AL67" s="66">
        <f t="shared" si="54"/>
        <v>0</v>
      </c>
      <c r="AM67" s="66">
        <f t="shared" si="56"/>
        <v>4</v>
      </c>
      <c r="AN67" s="66">
        <f t="shared" si="55"/>
        <v>67000</v>
      </c>
    </row>
    <row r="68" spans="1:40">
      <c r="A68" s="65" t="s">
        <v>127</v>
      </c>
      <c r="B68" s="70" t="s">
        <v>128</v>
      </c>
      <c r="C68" s="68"/>
      <c r="D68" s="66">
        <f t="shared" si="38"/>
        <v>0</v>
      </c>
      <c r="E68" s="68">
        <v>8</v>
      </c>
      <c r="F68" s="66">
        <f t="shared" si="39"/>
        <v>136000</v>
      </c>
      <c r="G68" s="68">
        <v>1</v>
      </c>
      <c r="H68" s="66">
        <f t="shared" si="40"/>
        <v>22000</v>
      </c>
      <c r="I68" s="68"/>
      <c r="J68" s="66">
        <f t="shared" si="41"/>
        <v>0</v>
      </c>
      <c r="K68" s="68">
        <v>1</v>
      </c>
      <c r="L68" s="66">
        <f t="shared" si="42"/>
        <v>22000</v>
      </c>
      <c r="M68" s="68"/>
      <c r="N68" s="66">
        <f t="shared" si="43"/>
        <v>0</v>
      </c>
      <c r="O68" s="68"/>
      <c r="P68" s="66">
        <f t="shared" si="44"/>
        <v>0</v>
      </c>
      <c r="Q68" s="68"/>
      <c r="R68" s="66">
        <f t="shared" si="45"/>
        <v>0</v>
      </c>
      <c r="S68" s="68"/>
      <c r="T68" s="66">
        <f t="shared" si="46"/>
        <v>0</v>
      </c>
      <c r="U68" s="68"/>
      <c r="V68" s="66">
        <f t="shared" si="47"/>
        <v>0</v>
      </c>
      <c r="W68" s="68"/>
      <c r="X68" s="66">
        <f t="shared" si="48"/>
        <v>0</v>
      </c>
      <c r="Y68" s="68"/>
      <c r="Z68" s="66">
        <f t="shared" si="49"/>
        <v>0</v>
      </c>
      <c r="AA68" s="68"/>
      <c r="AB68" s="66">
        <f t="shared" si="50"/>
        <v>0</v>
      </c>
      <c r="AC68" s="68"/>
      <c r="AD68" s="66">
        <f t="shared" si="51"/>
        <v>0</v>
      </c>
      <c r="AE68" s="68"/>
      <c r="AF68" s="66">
        <f t="shared" si="52"/>
        <v>0</v>
      </c>
      <c r="AG68" s="68">
        <v>10</v>
      </c>
      <c r="AH68" s="66">
        <f t="shared" si="57"/>
        <v>180000</v>
      </c>
      <c r="AI68" s="68"/>
      <c r="AJ68" s="66">
        <f t="shared" si="54"/>
        <v>0</v>
      </c>
      <c r="AK68" s="68"/>
      <c r="AL68" s="66">
        <f t="shared" si="54"/>
        <v>0</v>
      </c>
      <c r="AM68" s="66">
        <f t="shared" si="56"/>
        <v>10</v>
      </c>
      <c r="AN68" s="66">
        <f t="shared" si="55"/>
        <v>180000</v>
      </c>
    </row>
    <row r="69" spans="1:40">
      <c r="A69" s="63" t="s">
        <v>403</v>
      </c>
      <c r="B69" s="70"/>
      <c r="C69" s="68"/>
      <c r="D69" s="66">
        <f t="shared" si="38"/>
        <v>0</v>
      </c>
      <c r="E69" s="68"/>
      <c r="F69" s="66">
        <f t="shared" si="39"/>
        <v>0</v>
      </c>
      <c r="G69" s="68"/>
      <c r="H69" s="66">
        <f t="shared" si="40"/>
        <v>0</v>
      </c>
      <c r="I69" s="68"/>
      <c r="J69" s="66">
        <f t="shared" si="41"/>
        <v>0</v>
      </c>
      <c r="K69" s="68"/>
      <c r="L69" s="66">
        <f t="shared" si="42"/>
        <v>0</v>
      </c>
      <c r="M69" s="68"/>
      <c r="N69" s="66">
        <f t="shared" si="43"/>
        <v>0</v>
      </c>
      <c r="O69" s="68"/>
      <c r="P69" s="66">
        <f t="shared" si="44"/>
        <v>0</v>
      </c>
      <c r="Q69" s="68"/>
      <c r="R69" s="66">
        <f t="shared" si="45"/>
        <v>0</v>
      </c>
      <c r="S69" s="68"/>
      <c r="T69" s="66">
        <f t="shared" si="46"/>
        <v>0</v>
      </c>
      <c r="U69" s="68"/>
      <c r="V69" s="66">
        <f t="shared" si="47"/>
        <v>0</v>
      </c>
      <c r="W69" s="68"/>
      <c r="X69" s="66">
        <f t="shared" si="48"/>
        <v>0</v>
      </c>
      <c r="Y69" s="68"/>
      <c r="Z69" s="66">
        <f t="shared" si="49"/>
        <v>0</v>
      </c>
      <c r="AA69" s="68"/>
      <c r="AB69" s="66">
        <f t="shared" si="50"/>
        <v>0</v>
      </c>
      <c r="AC69" s="68"/>
      <c r="AD69" s="66">
        <f t="shared" si="51"/>
        <v>0</v>
      </c>
      <c r="AE69" s="68"/>
      <c r="AF69" s="66">
        <f t="shared" si="52"/>
        <v>0</v>
      </c>
      <c r="AG69" s="68">
        <v>0</v>
      </c>
      <c r="AH69" s="66">
        <f t="shared" si="57"/>
        <v>0</v>
      </c>
      <c r="AI69" s="68"/>
      <c r="AJ69" s="66">
        <f t="shared" si="54"/>
        <v>0</v>
      </c>
      <c r="AK69" s="68"/>
      <c r="AL69" s="66">
        <f t="shared" si="54"/>
        <v>0</v>
      </c>
      <c r="AM69" s="66">
        <f t="shared" si="56"/>
        <v>0</v>
      </c>
      <c r="AN69" s="66">
        <f t="shared" si="55"/>
        <v>0</v>
      </c>
    </row>
    <row r="70" spans="1:40">
      <c r="A70" s="65" t="s">
        <v>129</v>
      </c>
      <c r="B70" s="70" t="s">
        <v>130</v>
      </c>
      <c r="C70" s="68"/>
      <c r="D70" s="66">
        <f t="shared" si="38"/>
        <v>0</v>
      </c>
      <c r="E70" s="68">
        <v>31</v>
      </c>
      <c r="F70" s="66">
        <f t="shared" si="39"/>
        <v>527000</v>
      </c>
      <c r="G70" s="68"/>
      <c r="H70" s="66">
        <f t="shared" si="40"/>
        <v>0</v>
      </c>
      <c r="I70" s="68"/>
      <c r="J70" s="66">
        <f t="shared" si="41"/>
        <v>0</v>
      </c>
      <c r="K70" s="68"/>
      <c r="L70" s="66">
        <f t="shared" si="42"/>
        <v>0</v>
      </c>
      <c r="M70" s="68"/>
      <c r="N70" s="66">
        <f t="shared" si="43"/>
        <v>0</v>
      </c>
      <c r="O70" s="68"/>
      <c r="P70" s="66">
        <f t="shared" si="44"/>
        <v>0</v>
      </c>
      <c r="Q70" s="68"/>
      <c r="R70" s="66">
        <f t="shared" si="45"/>
        <v>0</v>
      </c>
      <c r="S70" s="68"/>
      <c r="T70" s="66">
        <f t="shared" si="46"/>
        <v>0</v>
      </c>
      <c r="U70" s="68"/>
      <c r="V70" s="66">
        <f t="shared" si="47"/>
        <v>0</v>
      </c>
      <c r="W70" s="68"/>
      <c r="X70" s="66">
        <f t="shared" si="48"/>
        <v>0</v>
      </c>
      <c r="Y70" s="68"/>
      <c r="Z70" s="66">
        <f t="shared" si="49"/>
        <v>0</v>
      </c>
      <c r="AA70" s="68"/>
      <c r="AB70" s="66">
        <f t="shared" si="50"/>
        <v>0</v>
      </c>
      <c r="AC70" s="68"/>
      <c r="AD70" s="66">
        <f t="shared" si="51"/>
        <v>0</v>
      </c>
      <c r="AE70" s="68"/>
      <c r="AF70" s="66">
        <f t="shared" si="52"/>
        <v>0</v>
      </c>
      <c r="AG70" s="68">
        <v>31</v>
      </c>
      <c r="AH70" s="66">
        <f t="shared" si="57"/>
        <v>527000</v>
      </c>
      <c r="AI70" s="68"/>
      <c r="AJ70" s="66">
        <f t="shared" si="54"/>
        <v>0</v>
      </c>
      <c r="AK70" s="68"/>
      <c r="AL70" s="66">
        <f t="shared" si="54"/>
        <v>0</v>
      </c>
      <c r="AM70" s="66">
        <f t="shared" si="56"/>
        <v>31</v>
      </c>
      <c r="AN70" s="66">
        <f t="shared" si="55"/>
        <v>527000</v>
      </c>
    </row>
    <row r="71" spans="1:40">
      <c r="A71" s="65" t="s">
        <v>131</v>
      </c>
      <c r="B71" s="70" t="s">
        <v>132</v>
      </c>
      <c r="C71" s="68"/>
      <c r="D71" s="66">
        <f t="shared" si="38"/>
        <v>0</v>
      </c>
      <c r="E71" s="68">
        <v>22</v>
      </c>
      <c r="F71" s="66">
        <f t="shared" si="39"/>
        <v>374000</v>
      </c>
      <c r="G71" s="68"/>
      <c r="H71" s="66">
        <f t="shared" si="40"/>
        <v>0</v>
      </c>
      <c r="I71" s="68"/>
      <c r="J71" s="66">
        <f t="shared" si="41"/>
        <v>0</v>
      </c>
      <c r="K71" s="68"/>
      <c r="L71" s="66">
        <f t="shared" si="42"/>
        <v>0</v>
      </c>
      <c r="M71" s="68"/>
      <c r="N71" s="66">
        <f t="shared" si="43"/>
        <v>0</v>
      </c>
      <c r="O71" s="68">
        <v>2</v>
      </c>
      <c r="P71" s="66">
        <f t="shared" si="44"/>
        <v>17800</v>
      </c>
      <c r="Q71" s="68"/>
      <c r="R71" s="66">
        <f t="shared" si="45"/>
        <v>0</v>
      </c>
      <c r="S71" s="68"/>
      <c r="T71" s="66">
        <f t="shared" si="46"/>
        <v>0</v>
      </c>
      <c r="U71" s="68"/>
      <c r="V71" s="66">
        <f t="shared" si="47"/>
        <v>0</v>
      </c>
      <c r="W71" s="68"/>
      <c r="X71" s="66">
        <f t="shared" si="48"/>
        <v>0</v>
      </c>
      <c r="Y71" s="68"/>
      <c r="Z71" s="66">
        <f t="shared" si="49"/>
        <v>0</v>
      </c>
      <c r="AA71" s="68"/>
      <c r="AB71" s="66">
        <f t="shared" si="50"/>
        <v>0</v>
      </c>
      <c r="AC71" s="68"/>
      <c r="AD71" s="66">
        <f t="shared" si="51"/>
        <v>0</v>
      </c>
      <c r="AE71" s="68"/>
      <c r="AF71" s="66">
        <f t="shared" si="52"/>
        <v>0</v>
      </c>
      <c r="AG71" s="68">
        <v>24</v>
      </c>
      <c r="AH71" s="66">
        <f t="shared" si="57"/>
        <v>391800</v>
      </c>
      <c r="AI71" s="68"/>
      <c r="AJ71" s="66">
        <f t="shared" si="54"/>
        <v>0</v>
      </c>
      <c r="AK71" s="68"/>
      <c r="AL71" s="66">
        <f t="shared" si="54"/>
        <v>0</v>
      </c>
      <c r="AM71" s="66">
        <f t="shared" si="56"/>
        <v>24</v>
      </c>
      <c r="AN71" s="66">
        <f t="shared" si="55"/>
        <v>391800</v>
      </c>
    </row>
    <row r="72" spans="1:40">
      <c r="A72" s="65" t="s">
        <v>133</v>
      </c>
      <c r="B72" s="70" t="s">
        <v>134</v>
      </c>
      <c r="C72" s="68"/>
      <c r="D72" s="66">
        <f t="shared" si="38"/>
        <v>0</v>
      </c>
      <c r="E72" s="68">
        <v>21</v>
      </c>
      <c r="F72" s="66">
        <f t="shared" si="39"/>
        <v>357000</v>
      </c>
      <c r="G72" s="68"/>
      <c r="H72" s="66">
        <f t="shared" si="40"/>
        <v>0</v>
      </c>
      <c r="I72" s="68"/>
      <c r="J72" s="66">
        <f t="shared" si="41"/>
        <v>0</v>
      </c>
      <c r="K72" s="68"/>
      <c r="L72" s="66">
        <f t="shared" si="42"/>
        <v>0</v>
      </c>
      <c r="M72" s="68"/>
      <c r="N72" s="66">
        <f t="shared" si="43"/>
        <v>0</v>
      </c>
      <c r="O72" s="68">
        <v>10</v>
      </c>
      <c r="P72" s="66">
        <f t="shared" si="44"/>
        <v>89000</v>
      </c>
      <c r="Q72" s="68"/>
      <c r="R72" s="66">
        <f t="shared" si="45"/>
        <v>0</v>
      </c>
      <c r="S72" s="68"/>
      <c r="T72" s="66">
        <f t="shared" si="46"/>
        <v>0</v>
      </c>
      <c r="U72" s="68"/>
      <c r="V72" s="66">
        <f t="shared" si="47"/>
        <v>0</v>
      </c>
      <c r="W72" s="68"/>
      <c r="X72" s="66">
        <f t="shared" si="48"/>
        <v>0</v>
      </c>
      <c r="Y72" s="68"/>
      <c r="Z72" s="66">
        <f t="shared" si="49"/>
        <v>0</v>
      </c>
      <c r="AA72" s="68">
        <v>10</v>
      </c>
      <c r="AB72" s="66">
        <f t="shared" si="50"/>
        <v>25000</v>
      </c>
      <c r="AC72" s="68"/>
      <c r="AD72" s="66">
        <f t="shared" si="51"/>
        <v>0</v>
      </c>
      <c r="AE72" s="68"/>
      <c r="AF72" s="66">
        <f t="shared" si="52"/>
        <v>0</v>
      </c>
      <c r="AG72" s="68">
        <v>41</v>
      </c>
      <c r="AH72" s="66">
        <f t="shared" si="57"/>
        <v>471000</v>
      </c>
      <c r="AI72" s="68"/>
      <c r="AJ72" s="66">
        <f t="shared" si="54"/>
        <v>0</v>
      </c>
      <c r="AK72" s="68"/>
      <c r="AL72" s="66">
        <f t="shared" si="54"/>
        <v>0</v>
      </c>
      <c r="AM72" s="66">
        <f t="shared" si="56"/>
        <v>41</v>
      </c>
      <c r="AN72" s="66">
        <f t="shared" si="55"/>
        <v>471000</v>
      </c>
    </row>
    <row r="73" spans="1:40">
      <c r="A73" s="65" t="s">
        <v>135</v>
      </c>
      <c r="B73" s="70" t="s">
        <v>136</v>
      </c>
      <c r="C73" s="68"/>
      <c r="D73" s="66">
        <f t="shared" si="38"/>
        <v>0</v>
      </c>
      <c r="E73" s="68">
        <v>16</v>
      </c>
      <c r="F73" s="66">
        <f t="shared" si="39"/>
        <v>272000</v>
      </c>
      <c r="G73" s="68"/>
      <c r="H73" s="66">
        <f t="shared" si="40"/>
        <v>0</v>
      </c>
      <c r="I73" s="68"/>
      <c r="J73" s="66">
        <f t="shared" si="41"/>
        <v>0</v>
      </c>
      <c r="K73" s="68">
        <v>1</v>
      </c>
      <c r="L73" s="66">
        <f t="shared" si="42"/>
        <v>22000</v>
      </c>
      <c r="M73" s="68"/>
      <c r="N73" s="66">
        <f t="shared" si="43"/>
        <v>0</v>
      </c>
      <c r="O73" s="68"/>
      <c r="P73" s="66">
        <f t="shared" si="44"/>
        <v>0</v>
      </c>
      <c r="Q73" s="68"/>
      <c r="R73" s="66">
        <f t="shared" si="45"/>
        <v>0</v>
      </c>
      <c r="S73" s="68"/>
      <c r="T73" s="66">
        <f t="shared" si="46"/>
        <v>0</v>
      </c>
      <c r="U73" s="68"/>
      <c r="V73" s="66">
        <f t="shared" si="47"/>
        <v>0</v>
      </c>
      <c r="W73" s="68"/>
      <c r="X73" s="66">
        <f t="shared" si="48"/>
        <v>0</v>
      </c>
      <c r="Y73" s="68"/>
      <c r="Z73" s="66">
        <f t="shared" si="49"/>
        <v>0</v>
      </c>
      <c r="AA73" s="68"/>
      <c r="AB73" s="66">
        <f t="shared" si="50"/>
        <v>0</v>
      </c>
      <c r="AC73" s="68"/>
      <c r="AD73" s="66">
        <f t="shared" si="51"/>
        <v>0</v>
      </c>
      <c r="AE73" s="68"/>
      <c r="AF73" s="66">
        <f t="shared" si="52"/>
        <v>0</v>
      </c>
      <c r="AG73" s="68">
        <v>17</v>
      </c>
      <c r="AH73" s="66">
        <f t="shared" si="57"/>
        <v>294000</v>
      </c>
      <c r="AI73" s="68"/>
      <c r="AJ73" s="66">
        <f t="shared" si="54"/>
        <v>0</v>
      </c>
      <c r="AK73" s="68"/>
      <c r="AL73" s="66">
        <f t="shared" si="54"/>
        <v>0</v>
      </c>
      <c r="AM73" s="66">
        <f t="shared" si="56"/>
        <v>17</v>
      </c>
      <c r="AN73" s="66">
        <f t="shared" si="55"/>
        <v>294000</v>
      </c>
    </row>
    <row r="74" spans="1:40">
      <c r="A74" s="65" t="s">
        <v>137</v>
      </c>
      <c r="B74" s="70" t="s">
        <v>138</v>
      </c>
      <c r="C74" s="68"/>
      <c r="D74" s="66">
        <f t="shared" si="38"/>
        <v>0</v>
      </c>
      <c r="E74" s="68">
        <v>24</v>
      </c>
      <c r="F74" s="66">
        <f t="shared" si="39"/>
        <v>408000</v>
      </c>
      <c r="G74" s="68">
        <v>1</v>
      </c>
      <c r="H74" s="66">
        <f t="shared" si="40"/>
        <v>22000</v>
      </c>
      <c r="I74" s="68"/>
      <c r="J74" s="66">
        <f t="shared" si="41"/>
        <v>0</v>
      </c>
      <c r="K74" s="68"/>
      <c r="L74" s="66">
        <f t="shared" si="42"/>
        <v>0</v>
      </c>
      <c r="M74" s="68"/>
      <c r="N74" s="66">
        <f t="shared" si="43"/>
        <v>0</v>
      </c>
      <c r="O74" s="68"/>
      <c r="P74" s="66">
        <f t="shared" si="44"/>
        <v>0</v>
      </c>
      <c r="Q74" s="68"/>
      <c r="R74" s="66">
        <f t="shared" si="45"/>
        <v>0</v>
      </c>
      <c r="S74" s="68"/>
      <c r="T74" s="66">
        <f t="shared" si="46"/>
        <v>0</v>
      </c>
      <c r="U74" s="68"/>
      <c r="V74" s="66">
        <f t="shared" si="47"/>
        <v>0</v>
      </c>
      <c r="W74" s="68"/>
      <c r="X74" s="66">
        <f t="shared" si="48"/>
        <v>0</v>
      </c>
      <c r="Y74" s="68"/>
      <c r="Z74" s="66">
        <f t="shared" si="49"/>
        <v>0</v>
      </c>
      <c r="AA74" s="68"/>
      <c r="AB74" s="66">
        <f t="shared" si="50"/>
        <v>0</v>
      </c>
      <c r="AC74" s="68"/>
      <c r="AD74" s="66">
        <f t="shared" si="51"/>
        <v>0</v>
      </c>
      <c r="AE74" s="68"/>
      <c r="AF74" s="66">
        <f t="shared" si="52"/>
        <v>0</v>
      </c>
      <c r="AG74" s="68">
        <v>25</v>
      </c>
      <c r="AH74" s="66">
        <f t="shared" si="57"/>
        <v>430000</v>
      </c>
      <c r="AI74" s="68"/>
      <c r="AJ74" s="66">
        <f t="shared" si="54"/>
        <v>0</v>
      </c>
      <c r="AK74" s="68"/>
      <c r="AL74" s="66">
        <f t="shared" si="54"/>
        <v>0</v>
      </c>
      <c r="AM74" s="66">
        <f t="shared" si="56"/>
        <v>25</v>
      </c>
      <c r="AN74" s="66">
        <f t="shared" si="55"/>
        <v>430000</v>
      </c>
    </row>
    <row r="75" spans="1:40">
      <c r="A75" s="65" t="s">
        <v>139</v>
      </c>
      <c r="B75" s="64" t="s">
        <v>140</v>
      </c>
      <c r="C75" s="68"/>
      <c r="D75" s="66">
        <f t="shared" si="38"/>
        <v>0</v>
      </c>
      <c r="E75" s="68">
        <v>8</v>
      </c>
      <c r="F75" s="66">
        <f t="shared" si="39"/>
        <v>136000</v>
      </c>
      <c r="G75" s="68"/>
      <c r="H75" s="66">
        <f t="shared" si="40"/>
        <v>0</v>
      </c>
      <c r="I75" s="68"/>
      <c r="J75" s="66">
        <f t="shared" si="41"/>
        <v>0</v>
      </c>
      <c r="K75" s="68"/>
      <c r="L75" s="66">
        <f t="shared" si="42"/>
        <v>0</v>
      </c>
      <c r="M75" s="68"/>
      <c r="N75" s="66">
        <f t="shared" si="43"/>
        <v>0</v>
      </c>
      <c r="O75" s="68">
        <v>4</v>
      </c>
      <c r="P75" s="66">
        <f t="shared" si="44"/>
        <v>35600</v>
      </c>
      <c r="Q75" s="68"/>
      <c r="R75" s="66">
        <f t="shared" si="45"/>
        <v>0</v>
      </c>
      <c r="S75" s="68"/>
      <c r="T75" s="66">
        <f t="shared" si="46"/>
        <v>0</v>
      </c>
      <c r="U75" s="68"/>
      <c r="V75" s="66">
        <f t="shared" si="47"/>
        <v>0</v>
      </c>
      <c r="W75" s="68"/>
      <c r="X75" s="66">
        <f t="shared" si="48"/>
        <v>0</v>
      </c>
      <c r="Y75" s="68"/>
      <c r="Z75" s="66">
        <f t="shared" si="49"/>
        <v>0</v>
      </c>
      <c r="AA75" s="68">
        <v>4</v>
      </c>
      <c r="AB75" s="66">
        <f t="shared" si="50"/>
        <v>10000</v>
      </c>
      <c r="AC75" s="68"/>
      <c r="AD75" s="66">
        <f t="shared" si="51"/>
        <v>0</v>
      </c>
      <c r="AE75" s="68"/>
      <c r="AF75" s="66">
        <f t="shared" si="52"/>
        <v>0</v>
      </c>
      <c r="AG75" s="68">
        <v>16</v>
      </c>
      <c r="AH75" s="66">
        <f t="shared" si="57"/>
        <v>181600</v>
      </c>
      <c r="AI75" s="68"/>
      <c r="AJ75" s="66">
        <f t="shared" si="54"/>
        <v>0</v>
      </c>
      <c r="AK75" s="68"/>
      <c r="AL75" s="66">
        <f t="shared" si="54"/>
        <v>0</v>
      </c>
      <c r="AM75" s="66">
        <f t="shared" si="56"/>
        <v>16</v>
      </c>
      <c r="AN75" s="66">
        <f t="shared" si="55"/>
        <v>181600</v>
      </c>
    </row>
    <row r="76" spans="1:40">
      <c r="A76" s="65" t="s">
        <v>141</v>
      </c>
      <c r="B76" s="70" t="s">
        <v>142</v>
      </c>
      <c r="C76" s="68"/>
      <c r="D76" s="66">
        <f t="shared" si="38"/>
        <v>0</v>
      </c>
      <c r="E76" s="68">
        <v>15</v>
      </c>
      <c r="F76" s="66">
        <f t="shared" si="39"/>
        <v>255000</v>
      </c>
      <c r="G76" s="68"/>
      <c r="H76" s="66">
        <f t="shared" si="40"/>
        <v>0</v>
      </c>
      <c r="I76" s="68"/>
      <c r="J76" s="66">
        <f t="shared" si="41"/>
        <v>0</v>
      </c>
      <c r="K76" s="68"/>
      <c r="L76" s="66">
        <f t="shared" si="42"/>
        <v>0</v>
      </c>
      <c r="M76" s="68"/>
      <c r="N76" s="66">
        <f t="shared" si="43"/>
        <v>0</v>
      </c>
      <c r="O76" s="68">
        <v>8</v>
      </c>
      <c r="P76" s="66">
        <f t="shared" si="44"/>
        <v>71200</v>
      </c>
      <c r="Q76" s="68"/>
      <c r="R76" s="66">
        <f t="shared" si="45"/>
        <v>0</v>
      </c>
      <c r="S76" s="68"/>
      <c r="T76" s="66">
        <f t="shared" si="46"/>
        <v>0</v>
      </c>
      <c r="U76" s="68"/>
      <c r="V76" s="66">
        <f t="shared" si="47"/>
        <v>0</v>
      </c>
      <c r="W76" s="68"/>
      <c r="X76" s="66">
        <f t="shared" si="48"/>
        <v>0</v>
      </c>
      <c r="Y76" s="68"/>
      <c r="Z76" s="66">
        <f t="shared" si="49"/>
        <v>0</v>
      </c>
      <c r="AA76" s="68">
        <v>16</v>
      </c>
      <c r="AB76" s="66">
        <f t="shared" si="50"/>
        <v>40000</v>
      </c>
      <c r="AC76" s="68"/>
      <c r="AD76" s="66">
        <f t="shared" si="51"/>
        <v>0</v>
      </c>
      <c r="AE76" s="68"/>
      <c r="AF76" s="66">
        <f t="shared" si="52"/>
        <v>0</v>
      </c>
      <c r="AG76" s="68">
        <v>39</v>
      </c>
      <c r="AH76" s="66">
        <f t="shared" si="57"/>
        <v>366200</v>
      </c>
      <c r="AI76" s="68"/>
      <c r="AJ76" s="66">
        <f t="shared" si="54"/>
        <v>0</v>
      </c>
      <c r="AK76" s="68"/>
      <c r="AL76" s="66">
        <f t="shared" si="54"/>
        <v>0</v>
      </c>
      <c r="AM76" s="66">
        <f t="shared" si="56"/>
        <v>39</v>
      </c>
      <c r="AN76" s="66">
        <f t="shared" si="55"/>
        <v>366200</v>
      </c>
    </row>
    <row r="77" spans="1:40">
      <c r="A77" s="65" t="s">
        <v>143</v>
      </c>
      <c r="B77" s="70" t="s">
        <v>144</v>
      </c>
      <c r="C77" s="68"/>
      <c r="D77" s="66">
        <f t="shared" si="38"/>
        <v>0</v>
      </c>
      <c r="E77" s="68">
        <v>6</v>
      </c>
      <c r="F77" s="66">
        <f t="shared" si="39"/>
        <v>102000</v>
      </c>
      <c r="G77" s="68"/>
      <c r="H77" s="66">
        <f t="shared" si="40"/>
        <v>0</v>
      </c>
      <c r="I77" s="68"/>
      <c r="J77" s="66">
        <f t="shared" si="41"/>
        <v>0</v>
      </c>
      <c r="K77" s="68"/>
      <c r="L77" s="66">
        <f t="shared" si="42"/>
        <v>0</v>
      </c>
      <c r="M77" s="68"/>
      <c r="N77" s="66">
        <f t="shared" si="43"/>
        <v>0</v>
      </c>
      <c r="O77" s="68"/>
      <c r="P77" s="66">
        <f t="shared" si="44"/>
        <v>0</v>
      </c>
      <c r="Q77" s="68"/>
      <c r="R77" s="66">
        <f t="shared" si="45"/>
        <v>0</v>
      </c>
      <c r="S77" s="68"/>
      <c r="T77" s="66">
        <f t="shared" si="46"/>
        <v>0</v>
      </c>
      <c r="U77" s="68"/>
      <c r="V77" s="66">
        <f t="shared" si="47"/>
        <v>0</v>
      </c>
      <c r="W77" s="68"/>
      <c r="X77" s="66">
        <f t="shared" si="48"/>
        <v>0</v>
      </c>
      <c r="Y77" s="68"/>
      <c r="Z77" s="66">
        <f t="shared" si="49"/>
        <v>0</v>
      </c>
      <c r="AA77" s="68"/>
      <c r="AB77" s="66">
        <f t="shared" si="50"/>
        <v>0</v>
      </c>
      <c r="AC77" s="68"/>
      <c r="AD77" s="66">
        <f t="shared" si="51"/>
        <v>0</v>
      </c>
      <c r="AE77" s="68"/>
      <c r="AF77" s="66">
        <f t="shared" si="52"/>
        <v>0</v>
      </c>
      <c r="AG77" s="68">
        <v>6</v>
      </c>
      <c r="AH77" s="66">
        <f t="shared" si="57"/>
        <v>102000</v>
      </c>
      <c r="AI77" s="68"/>
      <c r="AJ77" s="66">
        <f t="shared" si="54"/>
        <v>0</v>
      </c>
      <c r="AK77" s="68"/>
      <c r="AL77" s="66">
        <f t="shared" si="54"/>
        <v>0</v>
      </c>
      <c r="AM77" s="66">
        <f t="shared" si="56"/>
        <v>6</v>
      </c>
      <c r="AN77" s="66">
        <f t="shared" si="55"/>
        <v>102000</v>
      </c>
    </row>
    <row r="78" spans="1:40">
      <c r="A78" s="63" t="s">
        <v>404</v>
      </c>
      <c r="B78" s="70"/>
      <c r="C78" s="68"/>
      <c r="D78" s="66">
        <f t="shared" si="38"/>
        <v>0</v>
      </c>
      <c r="E78" s="68"/>
      <c r="F78" s="66">
        <f t="shared" si="39"/>
        <v>0</v>
      </c>
      <c r="G78" s="68"/>
      <c r="H78" s="66">
        <f t="shared" si="40"/>
        <v>0</v>
      </c>
      <c r="I78" s="68"/>
      <c r="J78" s="66">
        <f t="shared" si="41"/>
        <v>0</v>
      </c>
      <c r="K78" s="68"/>
      <c r="L78" s="66">
        <f t="shared" si="42"/>
        <v>0</v>
      </c>
      <c r="M78" s="68"/>
      <c r="N78" s="66">
        <f t="shared" si="43"/>
        <v>0</v>
      </c>
      <c r="O78" s="68"/>
      <c r="P78" s="66">
        <f t="shared" si="44"/>
        <v>0</v>
      </c>
      <c r="Q78" s="68"/>
      <c r="R78" s="66">
        <f t="shared" si="45"/>
        <v>0</v>
      </c>
      <c r="S78" s="68"/>
      <c r="T78" s="66">
        <f t="shared" si="46"/>
        <v>0</v>
      </c>
      <c r="U78" s="68"/>
      <c r="V78" s="66">
        <f t="shared" si="47"/>
        <v>0</v>
      </c>
      <c r="W78" s="68"/>
      <c r="X78" s="66">
        <f t="shared" si="48"/>
        <v>0</v>
      </c>
      <c r="Y78" s="68"/>
      <c r="Z78" s="66">
        <f t="shared" si="49"/>
        <v>0</v>
      </c>
      <c r="AA78" s="68"/>
      <c r="AB78" s="66">
        <f t="shared" si="50"/>
        <v>0</v>
      </c>
      <c r="AC78" s="68"/>
      <c r="AD78" s="66">
        <f t="shared" si="51"/>
        <v>0</v>
      </c>
      <c r="AE78" s="68"/>
      <c r="AF78" s="66">
        <f t="shared" si="52"/>
        <v>0</v>
      </c>
      <c r="AG78" s="68">
        <v>0</v>
      </c>
      <c r="AH78" s="66">
        <f t="shared" si="57"/>
        <v>0</v>
      </c>
      <c r="AI78" s="68"/>
      <c r="AJ78" s="66">
        <f t="shared" si="54"/>
        <v>0</v>
      </c>
      <c r="AK78" s="68"/>
      <c r="AL78" s="66">
        <f t="shared" si="54"/>
        <v>0</v>
      </c>
      <c r="AM78" s="66">
        <f t="shared" si="56"/>
        <v>0</v>
      </c>
      <c r="AN78" s="66">
        <f t="shared" si="55"/>
        <v>0</v>
      </c>
    </row>
    <row r="79" spans="1:40">
      <c r="A79" s="65" t="s">
        <v>145</v>
      </c>
      <c r="B79" s="64" t="s">
        <v>146</v>
      </c>
      <c r="C79" s="68"/>
      <c r="D79" s="66">
        <f t="shared" si="38"/>
        <v>0</v>
      </c>
      <c r="E79" s="68">
        <v>19</v>
      </c>
      <c r="F79" s="66">
        <f t="shared" si="39"/>
        <v>323000</v>
      </c>
      <c r="G79" s="68"/>
      <c r="H79" s="66">
        <f t="shared" si="40"/>
        <v>0</v>
      </c>
      <c r="I79" s="68"/>
      <c r="J79" s="66">
        <f t="shared" si="41"/>
        <v>0</v>
      </c>
      <c r="K79" s="68"/>
      <c r="L79" s="66">
        <f t="shared" si="42"/>
        <v>0</v>
      </c>
      <c r="M79" s="68"/>
      <c r="N79" s="66">
        <f t="shared" si="43"/>
        <v>0</v>
      </c>
      <c r="O79" s="68">
        <v>15</v>
      </c>
      <c r="P79" s="66">
        <f t="shared" si="44"/>
        <v>133500</v>
      </c>
      <c r="Q79" s="68"/>
      <c r="R79" s="66">
        <f t="shared" si="45"/>
        <v>0</v>
      </c>
      <c r="S79" s="68"/>
      <c r="T79" s="66">
        <f t="shared" si="46"/>
        <v>0</v>
      </c>
      <c r="U79" s="68"/>
      <c r="V79" s="66">
        <f t="shared" si="47"/>
        <v>0</v>
      </c>
      <c r="W79" s="68"/>
      <c r="X79" s="66">
        <f t="shared" si="48"/>
        <v>0</v>
      </c>
      <c r="Y79" s="68"/>
      <c r="Z79" s="66">
        <f t="shared" si="49"/>
        <v>0</v>
      </c>
      <c r="AA79" s="68"/>
      <c r="AB79" s="66">
        <f t="shared" si="50"/>
        <v>0</v>
      </c>
      <c r="AC79" s="68"/>
      <c r="AD79" s="66">
        <f t="shared" si="51"/>
        <v>0</v>
      </c>
      <c r="AE79" s="68"/>
      <c r="AF79" s="66">
        <f t="shared" si="52"/>
        <v>0</v>
      </c>
      <c r="AG79" s="68">
        <v>34</v>
      </c>
      <c r="AH79" s="66">
        <f t="shared" si="57"/>
        <v>456500</v>
      </c>
      <c r="AI79" s="68"/>
      <c r="AJ79" s="66">
        <f t="shared" si="54"/>
        <v>0</v>
      </c>
      <c r="AK79" s="68"/>
      <c r="AL79" s="66">
        <f t="shared" si="54"/>
        <v>0</v>
      </c>
      <c r="AM79" s="66">
        <f t="shared" si="56"/>
        <v>34</v>
      </c>
      <c r="AN79" s="66">
        <f t="shared" si="55"/>
        <v>456500</v>
      </c>
    </row>
    <row r="80" spans="1:40">
      <c r="A80" s="65" t="s">
        <v>147</v>
      </c>
      <c r="B80" s="70" t="s">
        <v>148</v>
      </c>
      <c r="C80" s="68"/>
      <c r="D80" s="66">
        <f t="shared" si="38"/>
        <v>0</v>
      </c>
      <c r="E80" s="68">
        <v>5</v>
      </c>
      <c r="F80" s="66">
        <f t="shared" si="39"/>
        <v>85000</v>
      </c>
      <c r="G80" s="68"/>
      <c r="H80" s="66">
        <f t="shared" si="40"/>
        <v>0</v>
      </c>
      <c r="I80" s="68"/>
      <c r="J80" s="66">
        <f t="shared" si="41"/>
        <v>0</v>
      </c>
      <c r="K80" s="68">
        <v>1</v>
      </c>
      <c r="L80" s="66">
        <f t="shared" si="42"/>
        <v>22000</v>
      </c>
      <c r="M80" s="68"/>
      <c r="N80" s="66">
        <f t="shared" si="43"/>
        <v>0</v>
      </c>
      <c r="O80" s="68"/>
      <c r="P80" s="66">
        <f t="shared" si="44"/>
        <v>0</v>
      </c>
      <c r="Q80" s="68"/>
      <c r="R80" s="66">
        <f t="shared" si="45"/>
        <v>0</v>
      </c>
      <c r="S80" s="68"/>
      <c r="T80" s="66">
        <f t="shared" si="46"/>
        <v>0</v>
      </c>
      <c r="U80" s="68"/>
      <c r="V80" s="66">
        <f t="shared" si="47"/>
        <v>0</v>
      </c>
      <c r="W80" s="68"/>
      <c r="X80" s="66">
        <f t="shared" si="48"/>
        <v>0</v>
      </c>
      <c r="Y80" s="68"/>
      <c r="Z80" s="66">
        <f t="shared" si="49"/>
        <v>0</v>
      </c>
      <c r="AA80" s="68"/>
      <c r="AB80" s="66">
        <f t="shared" si="50"/>
        <v>0</v>
      </c>
      <c r="AC80" s="68"/>
      <c r="AD80" s="66">
        <f t="shared" si="51"/>
        <v>0</v>
      </c>
      <c r="AE80" s="68"/>
      <c r="AF80" s="66">
        <f t="shared" si="52"/>
        <v>0</v>
      </c>
      <c r="AG80" s="68">
        <v>6</v>
      </c>
      <c r="AH80" s="66">
        <f t="shared" si="57"/>
        <v>107000</v>
      </c>
      <c r="AI80" s="68"/>
      <c r="AJ80" s="66">
        <f t="shared" si="54"/>
        <v>0</v>
      </c>
      <c r="AK80" s="68"/>
      <c r="AL80" s="66">
        <f t="shared" si="54"/>
        <v>0</v>
      </c>
      <c r="AM80" s="66">
        <f t="shared" si="56"/>
        <v>6</v>
      </c>
      <c r="AN80" s="66">
        <f t="shared" si="55"/>
        <v>107000</v>
      </c>
    </row>
    <row r="81" spans="1:40">
      <c r="A81" s="65" t="s">
        <v>149</v>
      </c>
      <c r="B81" s="70" t="s">
        <v>150</v>
      </c>
      <c r="C81" s="68"/>
      <c r="D81" s="66">
        <f t="shared" si="38"/>
        <v>0</v>
      </c>
      <c r="E81" s="68">
        <v>25</v>
      </c>
      <c r="F81" s="66">
        <f t="shared" si="39"/>
        <v>425000</v>
      </c>
      <c r="G81" s="68"/>
      <c r="H81" s="66">
        <f t="shared" si="40"/>
        <v>0</v>
      </c>
      <c r="I81" s="68"/>
      <c r="J81" s="66">
        <f t="shared" si="41"/>
        <v>0</v>
      </c>
      <c r="K81" s="68"/>
      <c r="L81" s="66">
        <f t="shared" si="42"/>
        <v>0</v>
      </c>
      <c r="M81" s="68"/>
      <c r="N81" s="66">
        <f t="shared" si="43"/>
        <v>0</v>
      </c>
      <c r="O81" s="68">
        <v>8</v>
      </c>
      <c r="P81" s="66">
        <f t="shared" si="44"/>
        <v>71200</v>
      </c>
      <c r="Q81" s="68"/>
      <c r="R81" s="66">
        <f t="shared" si="45"/>
        <v>0</v>
      </c>
      <c r="S81" s="68"/>
      <c r="T81" s="66">
        <f t="shared" si="46"/>
        <v>0</v>
      </c>
      <c r="U81" s="68"/>
      <c r="V81" s="66">
        <f t="shared" si="47"/>
        <v>0</v>
      </c>
      <c r="W81" s="68">
        <v>1</v>
      </c>
      <c r="X81" s="66">
        <f t="shared" si="48"/>
        <v>3200</v>
      </c>
      <c r="Y81" s="68"/>
      <c r="Z81" s="66">
        <f t="shared" si="49"/>
        <v>0</v>
      </c>
      <c r="AA81" s="68"/>
      <c r="AB81" s="66">
        <f t="shared" si="50"/>
        <v>0</v>
      </c>
      <c r="AC81" s="68"/>
      <c r="AD81" s="66">
        <f t="shared" si="51"/>
        <v>0</v>
      </c>
      <c r="AE81" s="68"/>
      <c r="AF81" s="66">
        <f t="shared" si="52"/>
        <v>0</v>
      </c>
      <c r="AG81" s="68">
        <v>34</v>
      </c>
      <c r="AH81" s="66">
        <f t="shared" si="57"/>
        <v>499400</v>
      </c>
      <c r="AI81" s="68"/>
      <c r="AJ81" s="66">
        <f t="shared" si="54"/>
        <v>0</v>
      </c>
      <c r="AK81" s="68"/>
      <c r="AL81" s="66">
        <f t="shared" si="54"/>
        <v>0</v>
      </c>
      <c r="AM81" s="66">
        <f t="shared" si="56"/>
        <v>34</v>
      </c>
      <c r="AN81" s="66">
        <f t="shared" si="55"/>
        <v>499400</v>
      </c>
    </row>
    <row r="82" spans="1:40">
      <c r="A82" s="65" t="s">
        <v>151</v>
      </c>
      <c r="B82" s="71" t="s">
        <v>152</v>
      </c>
      <c r="C82" s="68"/>
      <c r="D82" s="66">
        <f t="shared" si="38"/>
        <v>0</v>
      </c>
      <c r="E82" s="68">
        <v>19</v>
      </c>
      <c r="F82" s="66">
        <f t="shared" si="39"/>
        <v>323000</v>
      </c>
      <c r="G82" s="68"/>
      <c r="H82" s="66">
        <f t="shared" si="40"/>
        <v>0</v>
      </c>
      <c r="I82" s="68"/>
      <c r="J82" s="66">
        <f t="shared" si="41"/>
        <v>0</v>
      </c>
      <c r="K82" s="68"/>
      <c r="L82" s="66">
        <f t="shared" si="42"/>
        <v>0</v>
      </c>
      <c r="M82" s="68"/>
      <c r="N82" s="66">
        <f t="shared" si="43"/>
        <v>0</v>
      </c>
      <c r="O82" s="68"/>
      <c r="P82" s="66">
        <f t="shared" si="44"/>
        <v>0</v>
      </c>
      <c r="Q82" s="68"/>
      <c r="R82" s="66">
        <f t="shared" si="45"/>
        <v>0</v>
      </c>
      <c r="S82" s="68"/>
      <c r="T82" s="66">
        <f t="shared" si="46"/>
        <v>0</v>
      </c>
      <c r="U82" s="68"/>
      <c r="V82" s="66">
        <f t="shared" si="47"/>
        <v>0</v>
      </c>
      <c r="W82" s="68"/>
      <c r="X82" s="66">
        <f t="shared" si="48"/>
        <v>0</v>
      </c>
      <c r="Y82" s="68"/>
      <c r="Z82" s="66">
        <f t="shared" si="49"/>
        <v>0</v>
      </c>
      <c r="AA82" s="68"/>
      <c r="AB82" s="66">
        <f t="shared" si="50"/>
        <v>0</v>
      </c>
      <c r="AC82" s="68"/>
      <c r="AD82" s="66">
        <f t="shared" si="51"/>
        <v>0</v>
      </c>
      <c r="AE82" s="68"/>
      <c r="AF82" s="66">
        <f t="shared" si="52"/>
        <v>0</v>
      </c>
      <c r="AG82" s="68">
        <v>19</v>
      </c>
      <c r="AH82" s="66">
        <f t="shared" si="57"/>
        <v>323000</v>
      </c>
      <c r="AI82" s="68"/>
      <c r="AJ82" s="66">
        <f t="shared" si="54"/>
        <v>0</v>
      </c>
      <c r="AK82" s="68"/>
      <c r="AL82" s="66">
        <f t="shared" si="54"/>
        <v>0</v>
      </c>
      <c r="AM82" s="66">
        <f t="shared" si="56"/>
        <v>19</v>
      </c>
      <c r="AN82" s="66">
        <f t="shared" si="55"/>
        <v>323000</v>
      </c>
    </row>
    <row r="83" spans="1:40">
      <c r="A83" s="65" t="s">
        <v>153</v>
      </c>
      <c r="B83" s="71" t="s">
        <v>154</v>
      </c>
      <c r="C83" s="68"/>
      <c r="D83" s="66">
        <f t="shared" si="38"/>
        <v>0</v>
      </c>
      <c r="E83" s="68">
        <v>13</v>
      </c>
      <c r="F83" s="66">
        <f t="shared" si="39"/>
        <v>221000</v>
      </c>
      <c r="G83" s="68"/>
      <c r="H83" s="66">
        <f t="shared" si="40"/>
        <v>0</v>
      </c>
      <c r="I83" s="68"/>
      <c r="J83" s="66">
        <f t="shared" si="41"/>
        <v>0</v>
      </c>
      <c r="K83" s="68"/>
      <c r="L83" s="66">
        <f t="shared" si="42"/>
        <v>0</v>
      </c>
      <c r="M83" s="68"/>
      <c r="N83" s="66">
        <f t="shared" si="43"/>
        <v>0</v>
      </c>
      <c r="O83" s="68">
        <v>7</v>
      </c>
      <c r="P83" s="66">
        <f t="shared" si="44"/>
        <v>62300</v>
      </c>
      <c r="Q83" s="68"/>
      <c r="R83" s="66">
        <f t="shared" si="45"/>
        <v>0</v>
      </c>
      <c r="S83" s="68"/>
      <c r="T83" s="66">
        <f t="shared" si="46"/>
        <v>0</v>
      </c>
      <c r="U83" s="68"/>
      <c r="V83" s="66">
        <f t="shared" si="47"/>
        <v>0</v>
      </c>
      <c r="W83" s="68"/>
      <c r="X83" s="66">
        <f t="shared" si="48"/>
        <v>0</v>
      </c>
      <c r="Y83" s="68"/>
      <c r="Z83" s="66">
        <f t="shared" si="49"/>
        <v>0</v>
      </c>
      <c r="AA83" s="68">
        <v>8</v>
      </c>
      <c r="AB83" s="66">
        <f t="shared" si="50"/>
        <v>20000</v>
      </c>
      <c r="AC83" s="68"/>
      <c r="AD83" s="66">
        <f t="shared" si="51"/>
        <v>0</v>
      </c>
      <c r="AE83" s="68"/>
      <c r="AF83" s="66">
        <f t="shared" si="52"/>
        <v>0</v>
      </c>
      <c r="AG83" s="68">
        <v>28</v>
      </c>
      <c r="AH83" s="66">
        <f t="shared" si="57"/>
        <v>303300</v>
      </c>
      <c r="AI83" s="68"/>
      <c r="AJ83" s="66">
        <f t="shared" si="54"/>
        <v>0</v>
      </c>
      <c r="AK83" s="68"/>
      <c r="AL83" s="66">
        <f t="shared" si="54"/>
        <v>0</v>
      </c>
      <c r="AM83" s="66">
        <f t="shared" si="56"/>
        <v>28</v>
      </c>
      <c r="AN83" s="66">
        <f t="shared" si="55"/>
        <v>303300</v>
      </c>
    </row>
    <row r="84" spans="1:40">
      <c r="A84" s="65" t="s">
        <v>155</v>
      </c>
      <c r="B84" s="71" t="s">
        <v>156</v>
      </c>
      <c r="C84" s="68"/>
      <c r="D84" s="66">
        <f t="shared" si="38"/>
        <v>0</v>
      </c>
      <c r="E84" s="68">
        <v>8</v>
      </c>
      <c r="F84" s="66">
        <f t="shared" si="39"/>
        <v>136000</v>
      </c>
      <c r="G84" s="68">
        <v>1</v>
      </c>
      <c r="H84" s="66">
        <f t="shared" si="40"/>
        <v>22000</v>
      </c>
      <c r="I84" s="68"/>
      <c r="J84" s="66">
        <f t="shared" si="41"/>
        <v>0</v>
      </c>
      <c r="K84" s="68"/>
      <c r="L84" s="66">
        <f t="shared" si="42"/>
        <v>0</v>
      </c>
      <c r="M84" s="68"/>
      <c r="N84" s="66">
        <f t="shared" si="43"/>
        <v>0</v>
      </c>
      <c r="O84" s="68"/>
      <c r="P84" s="66">
        <f t="shared" si="44"/>
        <v>0</v>
      </c>
      <c r="Q84" s="68"/>
      <c r="R84" s="66">
        <f t="shared" si="45"/>
        <v>0</v>
      </c>
      <c r="S84" s="68"/>
      <c r="T84" s="66">
        <f t="shared" si="46"/>
        <v>0</v>
      </c>
      <c r="U84" s="68"/>
      <c r="V84" s="66">
        <f t="shared" si="47"/>
        <v>0</v>
      </c>
      <c r="W84" s="68"/>
      <c r="X84" s="66">
        <f t="shared" si="48"/>
        <v>0</v>
      </c>
      <c r="Y84" s="68"/>
      <c r="Z84" s="66">
        <f t="shared" si="49"/>
        <v>0</v>
      </c>
      <c r="AA84" s="68">
        <v>17</v>
      </c>
      <c r="AB84" s="66">
        <f t="shared" si="50"/>
        <v>42500</v>
      </c>
      <c r="AC84" s="68"/>
      <c r="AD84" s="66">
        <f t="shared" si="51"/>
        <v>0</v>
      </c>
      <c r="AE84" s="68"/>
      <c r="AF84" s="66">
        <f t="shared" si="52"/>
        <v>0</v>
      </c>
      <c r="AG84" s="68">
        <v>26</v>
      </c>
      <c r="AH84" s="66">
        <f t="shared" si="57"/>
        <v>200500</v>
      </c>
      <c r="AI84" s="68"/>
      <c r="AJ84" s="66">
        <f t="shared" si="54"/>
        <v>0</v>
      </c>
      <c r="AK84" s="68"/>
      <c r="AL84" s="66">
        <f t="shared" si="54"/>
        <v>0</v>
      </c>
      <c r="AM84" s="66">
        <f t="shared" si="56"/>
        <v>26</v>
      </c>
      <c r="AN84" s="66">
        <f t="shared" si="55"/>
        <v>200500</v>
      </c>
    </row>
    <row r="85" spans="1:40">
      <c r="A85" s="65" t="s">
        <v>157</v>
      </c>
      <c r="B85" s="71" t="s">
        <v>158</v>
      </c>
      <c r="C85" s="68"/>
      <c r="D85" s="66">
        <f t="shared" si="38"/>
        <v>0</v>
      </c>
      <c r="E85" s="68">
        <v>7</v>
      </c>
      <c r="F85" s="66">
        <f t="shared" si="39"/>
        <v>119000</v>
      </c>
      <c r="G85" s="68"/>
      <c r="H85" s="66">
        <f t="shared" si="40"/>
        <v>0</v>
      </c>
      <c r="I85" s="68"/>
      <c r="J85" s="66">
        <f t="shared" si="41"/>
        <v>0</v>
      </c>
      <c r="K85" s="68"/>
      <c r="L85" s="66">
        <f t="shared" si="42"/>
        <v>0</v>
      </c>
      <c r="M85" s="68"/>
      <c r="N85" s="66">
        <f t="shared" si="43"/>
        <v>0</v>
      </c>
      <c r="O85" s="68"/>
      <c r="P85" s="66">
        <f t="shared" si="44"/>
        <v>0</v>
      </c>
      <c r="Q85" s="68"/>
      <c r="R85" s="66">
        <f t="shared" si="45"/>
        <v>0</v>
      </c>
      <c r="S85" s="68"/>
      <c r="T85" s="66">
        <f t="shared" si="46"/>
        <v>0</v>
      </c>
      <c r="U85" s="68"/>
      <c r="V85" s="66">
        <f t="shared" si="47"/>
        <v>0</v>
      </c>
      <c r="W85" s="68"/>
      <c r="X85" s="66">
        <f t="shared" si="48"/>
        <v>0</v>
      </c>
      <c r="Y85" s="68"/>
      <c r="Z85" s="66">
        <f t="shared" si="49"/>
        <v>0</v>
      </c>
      <c r="AA85" s="68"/>
      <c r="AB85" s="66">
        <f t="shared" si="50"/>
        <v>0</v>
      </c>
      <c r="AC85" s="68"/>
      <c r="AD85" s="66">
        <f t="shared" si="51"/>
        <v>0</v>
      </c>
      <c r="AE85" s="68"/>
      <c r="AF85" s="66">
        <f t="shared" si="52"/>
        <v>0</v>
      </c>
      <c r="AG85" s="68">
        <v>7</v>
      </c>
      <c r="AH85" s="66">
        <f t="shared" si="57"/>
        <v>119000</v>
      </c>
      <c r="AI85" s="68"/>
      <c r="AJ85" s="66">
        <f t="shared" si="54"/>
        <v>0</v>
      </c>
      <c r="AK85" s="68"/>
      <c r="AL85" s="66">
        <f t="shared" si="54"/>
        <v>0</v>
      </c>
      <c r="AM85" s="66">
        <f t="shared" si="56"/>
        <v>7</v>
      </c>
      <c r="AN85" s="66">
        <f t="shared" si="55"/>
        <v>119000</v>
      </c>
    </row>
    <row r="86" spans="1:40">
      <c r="A86" s="65" t="s">
        <v>159</v>
      </c>
      <c r="B86" s="71" t="s">
        <v>160</v>
      </c>
      <c r="C86" s="68"/>
      <c r="D86" s="66">
        <f t="shared" si="38"/>
        <v>0</v>
      </c>
      <c r="E86" s="68">
        <v>12</v>
      </c>
      <c r="F86" s="66">
        <f t="shared" si="39"/>
        <v>204000</v>
      </c>
      <c r="G86" s="68"/>
      <c r="H86" s="66">
        <f t="shared" si="40"/>
        <v>0</v>
      </c>
      <c r="I86" s="68"/>
      <c r="J86" s="66">
        <f t="shared" si="41"/>
        <v>0</v>
      </c>
      <c r="K86" s="68"/>
      <c r="L86" s="66">
        <f t="shared" si="42"/>
        <v>0</v>
      </c>
      <c r="M86" s="68"/>
      <c r="N86" s="66">
        <f t="shared" si="43"/>
        <v>0</v>
      </c>
      <c r="O86" s="68"/>
      <c r="P86" s="66">
        <f t="shared" si="44"/>
        <v>0</v>
      </c>
      <c r="Q86" s="68"/>
      <c r="R86" s="66">
        <f t="shared" si="45"/>
        <v>0</v>
      </c>
      <c r="S86" s="68"/>
      <c r="T86" s="66">
        <f t="shared" si="46"/>
        <v>0</v>
      </c>
      <c r="U86" s="68"/>
      <c r="V86" s="66">
        <f t="shared" si="47"/>
        <v>0</v>
      </c>
      <c r="W86" s="68"/>
      <c r="X86" s="66">
        <f t="shared" si="48"/>
        <v>0</v>
      </c>
      <c r="Y86" s="68"/>
      <c r="Z86" s="66">
        <f t="shared" si="49"/>
        <v>0</v>
      </c>
      <c r="AA86" s="68"/>
      <c r="AB86" s="66">
        <f t="shared" si="50"/>
        <v>0</v>
      </c>
      <c r="AC86" s="68"/>
      <c r="AD86" s="66">
        <f t="shared" si="51"/>
        <v>0</v>
      </c>
      <c r="AE86" s="68"/>
      <c r="AF86" s="66">
        <f t="shared" si="52"/>
        <v>0</v>
      </c>
      <c r="AG86" s="68">
        <v>12</v>
      </c>
      <c r="AH86" s="66">
        <f t="shared" si="57"/>
        <v>204000</v>
      </c>
      <c r="AI86" s="68"/>
      <c r="AJ86" s="66">
        <f t="shared" si="54"/>
        <v>0</v>
      </c>
      <c r="AK86" s="68"/>
      <c r="AL86" s="66">
        <f t="shared" si="54"/>
        <v>0</v>
      </c>
      <c r="AM86" s="66">
        <f t="shared" si="56"/>
        <v>12</v>
      </c>
      <c r="AN86" s="66">
        <f t="shared" si="55"/>
        <v>204000</v>
      </c>
    </row>
    <row r="87" spans="1:40">
      <c r="A87" s="65" t="s">
        <v>161</v>
      </c>
      <c r="B87" s="71" t="s">
        <v>162</v>
      </c>
      <c r="C87" s="68"/>
      <c r="D87" s="66">
        <f t="shared" si="38"/>
        <v>0</v>
      </c>
      <c r="E87" s="68">
        <v>17</v>
      </c>
      <c r="F87" s="66">
        <f t="shared" si="39"/>
        <v>289000</v>
      </c>
      <c r="G87" s="68"/>
      <c r="H87" s="66">
        <f t="shared" si="40"/>
        <v>0</v>
      </c>
      <c r="I87" s="68"/>
      <c r="J87" s="66">
        <f t="shared" si="41"/>
        <v>0</v>
      </c>
      <c r="K87" s="68"/>
      <c r="L87" s="66">
        <f t="shared" si="42"/>
        <v>0</v>
      </c>
      <c r="M87" s="68"/>
      <c r="N87" s="66">
        <f t="shared" si="43"/>
        <v>0</v>
      </c>
      <c r="O87" s="68">
        <v>21</v>
      </c>
      <c r="P87" s="66">
        <f t="shared" si="44"/>
        <v>186900</v>
      </c>
      <c r="Q87" s="68"/>
      <c r="R87" s="66">
        <f t="shared" si="45"/>
        <v>0</v>
      </c>
      <c r="S87" s="68"/>
      <c r="T87" s="66">
        <f t="shared" si="46"/>
        <v>0</v>
      </c>
      <c r="U87" s="68"/>
      <c r="V87" s="66">
        <f t="shared" si="47"/>
        <v>0</v>
      </c>
      <c r="W87" s="68"/>
      <c r="X87" s="66">
        <f t="shared" si="48"/>
        <v>0</v>
      </c>
      <c r="Y87" s="68"/>
      <c r="Z87" s="66">
        <f t="shared" si="49"/>
        <v>0</v>
      </c>
      <c r="AA87" s="68"/>
      <c r="AB87" s="66">
        <f t="shared" si="50"/>
        <v>0</v>
      </c>
      <c r="AC87" s="68"/>
      <c r="AD87" s="66">
        <f t="shared" si="51"/>
        <v>0</v>
      </c>
      <c r="AE87" s="68"/>
      <c r="AF87" s="66">
        <f t="shared" si="52"/>
        <v>0</v>
      </c>
      <c r="AG87" s="68">
        <v>38</v>
      </c>
      <c r="AH87" s="66">
        <f t="shared" si="57"/>
        <v>475900</v>
      </c>
      <c r="AI87" s="68"/>
      <c r="AJ87" s="66">
        <f t="shared" si="54"/>
        <v>0</v>
      </c>
      <c r="AK87" s="68"/>
      <c r="AL87" s="66">
        <f t="shared" si="54"/>
        <v>0</v>
      </c>
      <c r="AM87" s="66">
        <f t="shared" si="56"/>
        <v>38</v>
      </c>
      <c r="AN87" s="66">
        <f t="shared" si="55"/>
        <v>475900</v>
      </c>
    </row>
    <row r="88" spans="1:40">
      <c r="A88" s="65" t="s">
        <v>163</v>
      </c>
      <c r="B88" s="71" t="s">
        <v>164</v>
      </c>
      <c r="C88" s="68"/>
      <c r="D88" s="66">
        <f t="shared" si="38"/>
        <v>0</v>
      </c>
      <c r="E88" s="68">
        <v>11</v>
      </c>
      <c r="F88" s="66">
        <f t="shared" si="39"/>
        <v>187000</v>
      </c>
      <c r="G88" s="68"/>
      <c r="H88" s="66">
        <f t="shared" si="40"/>
        <v>0</v>
      </c>
      <c r="I88" s="68"/>
      <c r="J88" s="66">
        <f t="shared" si="41"/>
        <v>0</v>
      </c>
      <c r="K88" s="68">
        <v>1</v>
      </c>
      <c r="L88" s="66">
        <f t="shared" si="42"/>
        <v>22000</v>
      </c>
      <c r="M88" s="68"/>
      <c r="N88" s="66">
        <f t="shared" si="43"/>
        <v>0</v>
      </c>
      <c r="O88" s="68"/>
      <c r="P88" s="66">
        <f t="shared" si="44"/>
        <v>0</v>
      </c>
      <c r="Q88" s="68"/>
      <c r="R88" s="66">
        <f t="shared" si="45"/>
        <v>0</v>
      </c>
      <c r="S88" s="68"/>
      <c r="T88" s="66">
        <f t="shared" si="46"/>
        <v>0</v>
      </c>
      <c r="U88" s="68"/>
      <c r="V88" s="66">
        <f t="shared" si="47"/>
        <v>0</v>
      </c>
      <c r="W88" s="68"/>
      <c r="X88" s="66">
        <f t="shared" si="48"/>
        <v>0</v>
      </c>
      <c r="Y88" s="68"/>
      <c r="Z88" s="66">
        <f t="shared" si="49"/>
        <v>0</v>
      </c>
      <c r="AA88" s="68"/>
      <c r="AB88" s="66">
        <f t="shared" si="50"/>
        <v>0</v>
      </c>
      <c r="AC88" s="68"/>
      <c r="AD88" s="66">
        <f t="shared" si="51"/>
        <v>0</v>
      </c>
      <c r="AE88" s="68"/>
      <c r="AF88" s="66">
        <f t="shared" si="52"/>
        <v>0</v>
      </c>
      <c r="AG88" s="68">
        <v>12</v>
      </c>
      <c r="AH88" s="66">
        <f t="shared" si="57"/>
        <v>209000</v>
      </c>
      <c r="AI88" s="68"/>
      <c r="AJ88" s="66">
        <f t="shared" si="54"/>
        <v>0</v>
      </c>
      <c r="AK88" s="68"/>
      <c r="AL88" s="66">
        <f t="shared" si="54"/>
        <v>0</v>
      </c>
      <c r="AM88" s="66">
        <f t="shared" si="56"/>
        <v>12</v>
      </c>
      <c r="AN88" s="66">
        <f t="shared" si="55"/>
        <v>209000</v>
      </c>
    </row>
    <row r="89" spans="1:40">
      <c r="A89" s="65" t="s">
        <v>165</v>
      </c>
      <c r="B89" s="71" t="s">
        <v>166</v>
      </c>
      <c r="C89" s="68"/>
      <c r="D89" s="66">
        <f t="shared" si="38"/>
        <v>0</v>
      </c>
      <c r="E89" s="68">
        <v>6</v>
      </c>
      <c r="F89" s="66">
        <f t="shared" si="39"/>
        <v>102000</v>
      </c>
      <c r="G89" s="68">
        <v>1</v>
      </c>
      <c r="H89" s="66">
        <f t="shared" si="40"/>
        <v>22000</v>
      </c>
      <c r="I89" s="68"/>
      <c r="J89" s="66">
        <f t="shared" si="41"/>
        <v>0</v>
      </c>
      <c r="K89" s="68">
        <v>1</v>
      </c>
      <c r="L89" s="66">
        <f t="shared" si="42"/>
        <v>22000</v>
      </c>
      <c r="M89" s="68"/>
      <c r="N89" s="66">
        <f t="shared" si="43"/>
        <v>0</v>
      </c>
      <c r="O89" s="68"/>
      <c r="P89" s="66">
        <f t="shared" si="44"/>
        <v>0</v>
      </c>
      <c r="Q89" s="68"/>
      <c r="R89" s="66">
        <f t="shared" si="45"/>
        <v>0</v>
      </c>
      <c r="S89" s="68"/>
      <c r="T89" s="66">
        <f t="shared" si="46"/>
        <v>0</v>
      </c>
      <c r="U89" s="68"/>
      <c r="V89" s="66">
        <f t="shared" si="47"/>
        <v>0</v>
      </c>
      <c r="W89" s="68"/>
      <c r="X89" s="66">
        <f t="shared" si="48"/>
        <v>0</v>
      </c>
      <c r="Y89" s="68"/>
      <c r="Z89" s="66">
        <f t="shared" si="49"/>
        <v>0</v>
      </c>
      <c r="AA89" s="68"/>
      <c r="AB89" s="66">
        <f t="shared" si="50"/>
        <v>0</v>
      </c>
      <c r="AC89" s="68"/>
      <c r="AD89" s="66">
        <f t="shared" si="51"/>
        <v>0</v>
      </c>
      <c r="AE89" s="68"/>
      <c r="AF89" s="66">
        <f t="shared" si="52"/>
        <v>0</v>
      </c>
      <c r="AG89" s="68">
        <v>8</v>
      </c>
      <c r="AH89" s="66">
        <f t="shared" si="57"/>
        <v>146000</v>
      </c>
      <c r="AI89" s="68"/>
      <c r="AJ89" s="66">
        <f t="shared" si="54"/>
        <v>0</v>
      </c>
      <c r="AK89" s="68"/>
      <c r="AL89" s="66">
        <f t="shared" si="54"/>
        <v>0</v>
      </c>
      <c r="AM89" s="66">
        <f t="shared" si="56"/>
        <v>8</v>
      </c>
      <c r="AN89" s="66">
        <f t="shared" si="55"/>
        <v>146000</v>
      </c>
    </row>
    <row r="90" spans="1:40">
      <c r="A90" s="65" t="s">
        <v>167</v>
      </c>
      <c r="B90" s="71" t="s">
        <v>168</v>
      </c>
      <c r="C90" s="68"/>
      <c r="D90" s="66">
        <f t="shared" si="38"/>
        <v>0</v>
      </c>
      <c r="E90" s="68">
        <v>17</v>
      </c>
      <c r="F90" s="66">
        <f t="shared" si="39"/>
        <v>289000</v>
      </c>
      <c r="G90" s="68"/>
      <c r="H90" s="66">
        <f t="shared" si="40"/>
        <v>0</v>
      </c>
      <c r="I90" s="68"/>
      <c r="J90" s="66">
        <f t="shared" si="41"/>
        <v>0</v>
      </c>
      <c r="K90" s="68"/>
      <c r="L90" s="66">
        <f t="shared" si="42"/>
        <v>0</v>
      </c>
      <c r="M90" s="68"/>
      <c r="N90" s="66">
        <f t="shared" si="43"/>
        <v>0</v>
      </c>
      <c r="O90" s="68"/>
      <c r="P90" s="66">
        <f t="shared" si="44"/>
        <v>0</v>
      </c>
      <c r="Q90" s="68"/>
      <c r="R90" s="66">
        <f t="shared" si="45"/>
        <v>0</v>
      </c>
      <c r="S90" s="68"/>
      <c r="T90" s="66">
        <f t="shared" si="46"/>
        <v>0</v>
      </c>
      <c r="U90" s="68"/>
      <c r="V90" s="66">
        <f t="shared" si="47"/>
        <v>0</v>
      </c>
      <c r="W90" s="68"/>
      <c r="X90" s="66">
        <f t="shared" si="48"/>
        <v>0</v>
      </c>
      <c r="Y90" s="68"/>
      <c r="Z90" s="66">
        <f t="shared" si="49"/>
        <v>0</v>
      </c>
      <c r="AA90" s="68"/>
      <c r="AB90" s="66">
        <f t="shared" si="50"/>
        <v>0</v>
      </c>
      <c r="AC90" s="68"/>
      <c r="AD90" s="66">
        <f t="shared" si="51"/>
        <v>0</v>
      </c>
      <c r="AE90" s="68"/>
      <c r="AF90" s="66">
        <f t="shared" si="52"/>
        <v>0</v>
      </c>
      <c r="AG90" s="68">
        <v>17</v>
      </c>
      <c r="AH90" s="66">
        <f t="shared" si="57"/>
        <v>289000</v>
      </c>
      <c r="AI90" s="68"/>
      <c r="AJ90" s="66">
        <f t="shared" si="54"/>
        <v>0</v>
      </c>
      <c r="AK90" s="68"/>
      <c r="AL90" s="66">
        <f t="shared" si="54"/>
        <v>0</v>
      </c>
      <c r="AM90" s="66">
        <f t="shared" si="56"/>
        <v>17</v>
      </c>
      <c r="AN90" s="66">
        <f t="shared" si="55"/>
        <v>289000</v>
      </c>
    </row>
    <row r="91" spans="1:40">
      <c r="A91" s="63" t="s">
        <v>405</v>
      </c>
      <c r="B91" s="70"/>
      <c r="C91" s="68"/>
      <c r="D91" s="66">
        <f t="shared" si="38"/>
        <v>0</v>
      </c>
      <c r="E91" s="68"/>
      <c r="F91" s="66">
        <f t="shared" si="39"/>
        <v>0</v>
      </c>
      <c r="G91" s="68"/>
      <c r="H91" s="66">
        <f t="shared" si="40"/>
        <v>0</v>
      </c>
      <c r="I91" s="68"/>
      <c r="J91" s="66">
        <f t="shared" si="41"/>
        <v>0</v>
      </c>
      <c r="K91" s="68"/>
      <c r="L91" s="66">
        <f t="shared" si="42"/>
        <v>0</v>
      </c>
      <c r="M91" s="68"/>
      <c r="N91" s="66">
        <f t="shared" si="43"/>
        <v>0</v>
      </c>
      <c r="O91" s="68"/>
      <c r="P91" s="66">
        <f t="shared" si="44"/>
        <v>0</v>
      </c>
      <c r="Q91" s="68"/>
      <c r="R91" s="66">
        <f t="shared" si="45"/>
        <v>0</v>
      </c>
      <c r="S91" s="68"/>
      <c r="T91" s="66">
        <f t="shared" si="46"/>
        <v>0</v>
      </c>
      <c r="U91" s="68"/>
      <c r="V91" s="66">
        <f t="shared" si="47"/>
        <v>0</v>
      </c>
      <c r="W91" s="68"/>
      <c r="X91" s="66">
        <f t="shared" si="48"/>
        <v>0</v>
      </c>
      <c r="Y91" s="68"/>
      <c r="Z91" s="66">
        <f t="shared" si="49"/>
        <v>0</v>
      </c>
      <c r="AA91" s="68"/>
      <c r="AB91" s="66">
        <f t="shared" si="50"/>
        <v>0</v>
      </c>
      <c r="AC91" s="68"/>
      <c r="AD91" s="66">
        <f t="shared" si="51"/>
        <v>0</v>
      </c>
      <c r="AE91" s="68"/>
      <c r="AF91" s="66">
        <f t="shared" si="52"/>
        <v>0</v>
      </c>
      <c r="AG91" s="68">
        <v>0</v>
      </c>
      <c r="AH91" s="66">
        <f t="shared" si="57"/>
        <v>0</v>
      </c>
      <c r="AI91" s="68"/>
      <c r="AJ91" s="66">
        <f t="shared" si="54"/>
        <v>0</v>
      </c>
      <c r="AK91" s="68"/>
      <c r="AL91" s="66">
        <f t="shared" si="54"/>
        <v>0</v>
      </c>
      <c r="AM91" s="66">
        <f t="shared" si="56"/>
        <v>0</v>
      </c>
      <c r="AN91" s="66">
        <f t="shared" si="55"/>
        <v>0</v>
      </c>
    </row>
    <row r="92" spans="1:40">
      <c r="A92" s="65" t="s">
        <v>169</v>
      </c>
      <c r="B92" s="70" t="s">
        <v>170</v>
      </c>
      <c r="C92" s="68"/>
      <c r="D92" s="66">
        <f t="shared" si="38"/>
        <v>0</v>
      </c>
      <c r="E92" s="68">
        <v>24</v>
      </c>
      <c r="F92" s="66">
        <f t="shared" si="39"/>
        <v>408000</v>
      </c>
      <c r="G92" s="68"/>
      <c r="H92" s="66">
        <f t="shared" si="40"/>
        <v>0</v>
      </c>
      <c r="I92" s="68"/>
      <c r="J92" s="66">
        <f t="shared" si="41"/>
        <v>0</v>
      </c>
      <c r="K92" s="68"/>
      <c r="L92" s="66">
        <f t="shared" si="42"/>
        <v>0</v>
      </c>
      <c r="M92" s="68"/>
      <c r="N92" s="66">
        <f t="shared" si="43"/>
        <v>0</v>
      </c>
      <c r="O92" s="68"/>
      <c r="P92" s="66">
        <f t="shared" si="44"/>
        <v>0</v>
      </c>
      <c r="Q92" s="68"/>
      <c r="R92" s="66">
        <f t="shared" si="45"/>
        <v>0</v>
      </c>
      <c r="S92" s="68"/>
      <c r="T92" s="66">
        <f t="shared" si="46"/>
        <v>0</v>
      </c>
      <c r="U92" s="68"/>
      <c r="V92" s="66">
        <f t="shared" si="47"/>
        <v>0</v>
      </c>
      <c r="W92" s="68"/>
      <c r="X92" s="66">
        <f t="shared" si="48"/>
        <v>0</v>
      </c>
      <c r="Y92" s="68"/>
      <c r="Z92" s="66">
        <f t="shared" si="49"/>
        <v>0</v>
      </c>
      <c r="AA92" s="68"/>
      <c r="AB92" s="66">
        <f t="shared" si="50"/>
        <v>0</v>
      </c>
      <c r="AC92" s="68"/>
      <c r="AD92" s="66">
        <f t="shared" si="51"/>
        <v>0</v>
      </c>
      <c r="AE92" s="68"/>
      <c r="AF92" s="66">
        <f t="shared" si="52"/>
        <v>0</v>
      </c>
      <c r="AG92" s="68">
        <v>24</v>
      </c>
      <c r="AH92" s="66">
        <f t="shared" si="57"/>
        <v>408000</v>
      </c>
      <c r="AI92" s="68"/>
      <c r="AJ92" s="66">
        <f t="shared" si="54"/>
        <v>0</v>
      </c>
      <c r="AK92" s="68"/>
      <c r="AL92" s="66">
        <f t="shared" si="54"/>
        <v>0</v>
      </c>
      <c r="AM92" s="66">
        <f t="shared" si="56"/>
        <v>24</v>
      </c>
      <c r="AN92" s="66">
        <f t="shared" si="55"/>
        <v>408000</v>
      </c>
    </row>
    <row r="93" spans="1:40">
      <c r="A93" s="65" t="s">
        <v>171</v>
      </c>
      <c r="B93" s="70" t="s">
        <v>172</v>
      </c>
      <c r="C93" s="68"/>
      <c r="D93" s="66">
        <f t="shared" si="38"/>
        <v>0</v>
      </c>
      <c r="E93" s="68">
        <v>7</v>
      </c>
      <c r="F93" s="66">
        <f t="shared" si="39"/>
        <v>119000</v>
      </c>
      <c r="G93" s="68"/>
      <c r="H93" s="66">
        <f t="shared" si="40"/>
        <v>0</v>
      </c>
      <c r="I93" s="68"/>
      <c r="J93" s="66">
        <f t="shared" si="41"/>
        <v>0</v>
      </c>
      <c r="K93" s="68"/>
      <c r="L93" s="66">
        <f t="shared" si="42"/>
        <v>0</v>
      </c>
      <c r="M93" s="68"/>
      <c r="N93" s="66">
        <f t="shared" si="43"/>
        <v>0</v>
      </c>
      <c r="O93" s="68"/>
      <c r="P93" s="66">
        <f t="shared" si="44"/>
        <v>0</v>
      </c>
      <c r="Q93" s="68"/>
      <c r="R93" s="66">
        <f t="shared" si="45"/>
        <v>0</v>
      </c>
      <c r="S93" s="68"/>
      <c r="T93" s="66">
        <f t="shared" si="46"/>
        <v>0</v>
      </c>
      <c r="U93" s="68"/>
      <c r="V93" s="66">
        <f t="shared" si="47"/>
        <v>0</v>
      </c>
      <c r="W93" s="68"/>
      <c r="X93" s="66">
        <f t="shared" si="48"/>
        <v>0</v>
      </c>
      <c r="Y93" s="68"/>
      <c r="Z93" s="66">
        <f t="shared" si="49"/>
        <v>0</v>
      </c>
      <c r="AA93" s="68"/>
      <c r="AB93" s="66">
        <f t="shared" si="50"/>
        <v>0</v>
      </c>
      <c r="AC93" s="68"/>
      <c r="AD93" s="66">
        <f t="shared" si="51"/>
        <v>0</v>
      </c>
      <c r="AE93" s="68"/>
      <c r="AF93" s="66">
        <f t="shared" si="52"/>
        <v>0</v>
      </c>
      <c r="AG93" s="68">
        <v>7</v>
      </c>
      <c r="AH93" s="66">
        <f t="shared" si="57"/>
        <v>119000</v>
      </c>
      <c r="AI93" s="68"/>
      <c r="AJ93" s="66">
        <f t="shared" si="54"/>
        <v>0</v>
      </c>
      <c r="AK93" s="68"/>
      <c r="AL93" s="66">
        <f t="shared" si="54"/>
        <v>0</v>
      </c>
      <c r="AM93" s="66">
        <f t="shared" si="56"/>
        <v>7</v>
      </c>
      <c r="AN93" s="66">
        <f t="shared" si="55"/>
        <v>119000</v>
      </c>
    </row>
    <row r="94" spans="1:40">
      <c r="A94" s="65" t="s">
        <v>173</v>
      </c>
      <c r="B94" s="70" t="s">
        <v>174</v>
      </c>
      <c r="C94" s="68"/>
      <c r="D94" s="66">
        <f t="shared" si="38"/>
        <v>0</v>
      </c>
      <c r="E94" s="68">
        <v>11</v>
      </c>
      <c r="F94" s="66">
        <f t="shared" si="39"/>
        <v>187000</v>
      </c>
      <c r="G94" s="68"/>
      <c r="H94" s="66">
        <f t="shared" si="40"/>
        <v>0</v>
      </c>
      <c r="I94" s="68"/>
      <c r="J94" s="66">
        <f t="shared" si="41"/>
        <v>0</v>
      </c>
      <c r="K94" s="68"/>
      <c r="L94" s="66">
        <f t="shared" si="42"/>
        <v>0</v>
      </c>
      <c r="M94" s="68"/>
      <c r="N94" s="66">
        <f t="shared" si="43"/>
        <v>0</v>
      </c>
      <c r="O94" s="68">
        <v>2</v>
      </c>
      <c r="P94" s="66">
        <f t="shared" si="44"/>
        <v>17800</v>
      </c>
      <c r="Q94" s="68"/>
      <c r="R94" s="66">
        <f t="shared" si="45"/>
        <v>0</v>
      </c>
      <c r="S94" s="68"/>
      <c r="T94" s="66">
        <f t="shared" si="46"/>
        <v>0</v>
      </c>
      <c r="U94" s="68"/>
      <c r="V94" s="66">
        <f t="shared" si="47"/>
        <v>0</v>
      </c>
      <c r="W94" s="68"/>
      <c r="X94" s="66">
        <f t="shared" si="48"/>
        <v>0</v>
      </c>
      <c r="Y94" s="68"/>
      <c r="Z94" s="66">
        <f t="shared" si="49"/>
        <v>0</v>
      </c>
      <c r="AA94" s="68">
        <v>3</v>
      </c>
      <c r="AB94" s="66">
        <f t="shared" si="50"/>
        <v>7500</v>
      </c>
      <c r="AC94" s="68"/>
      <c r="AD94" s="66">
        <f t="shared" si="51"/>
        <v>0</v>
      </c>
      <c r="AE94" s="68"/>
      <c r="AF94" s="66">
        <f t="shared" si="52"/>
        <v>0</v>
      </c>
      <c r="AG94" s="68">
        <v>16</v>
      </c>
      <c r="AH94" s="66">
        <f t="shared" si="57"/>
        <v>212300</v>
      </c>
      <c r="AI94" s="68"/>
      <c r="AJ94" s="66">
        <f t="shared" si="54"/>
        <v>0</v>
      </c>
      <c r="AK94" s="68"/>
      <c r="AL94" s="66">
        <f t="shared" si="54"/>
        <v>0</v>
      </c>
      <c r="AM94" s="66">
        <f t="shared" si="56"/>
        <v>16</v>
      </c>
      <c r="AN94" s="66">
        <f t="shared" si="55"/>
        <v>212300</v>
      </c>
    </row>
    <row r="95" spans="1:40">
      <c r="A95" s="65" t="s">
        <v>175</v>
      </c>
      <c r="B95" s="70" t="s">
        <v>176</v>
      </c>
      <c r="C95" s="68"/>
      <c r="D95" s="66">
        <f t="shared" si="38"/>
        <v>0</v>
      </c>
      <c r="E95" s="68">
        <v>7</v>
      </c>
      <c r="F95" s="66">
        <f t="shared" si="39"/>
        <v>119000</v>
      </c>
      <c r="G95" s="68"/>
      <c r="H95" s="66">
        <f t="shared" si="40"/>
        <v>0</v>
      </c>
      <c r="I95" s="68"/>
      <c r="J95" s="66">
        <f t="shared" si="41"/>
        <v>0</v>
      </c>
      <c r="K95" s="68"/>
      <c r="L95" s="66">
        <f t="shared" si="42"/>
        <v>0</v>
      </c>
      <c r="M95" s="68"/>
      <c r="N95" s="66">
        <f t="shared" si="43"/>
        <v>0</v>
      </c>
      <c r="O95" s="68"/>
      <c r="P95" s="66">
        <f t="shared" si="44"/>
        <v>0</v>
      </c>
      <c r="Q95" s="68"/>
      <c r="R95" s="66">
        <f t="shared" si="45"/>
        <v>0</v>
      </c>
      <c r="S95" s="68"/>
      <c r="T95" s="66">
        <f t="shared" si="46"/>
        <v>0</v>
      </c>
      <c r="U95" s="68"/>
      <c r="V95" s="66">
        <f t="shared" si="47"/>
        <v>0</v>
      </c>
      <c r="W95" s="68"/>
      <c r="X95" s="66">
        <f t="shared" si="48"/>
        <v>0</v>
      </c>
      <c r="Y95" s="68"/>
      <c r="Z95" s="66">
        <f t="shared" si="49"/>
        <v>0</v>
      </c>
      <c r="AA95" s="68"/>
      <c r="AB95" s="66">
        <f t="shared" si="50"/>
        <v>0</v>
      </c>
      <c r="AC95" s="68"/>
      <c r="AD95" s="66">
        <f t="shared" si="51"/>
        <v>0</v>
      </c>
      <c r="AE95" s="68"/>
      <c r="AF95" s="66">
        <f t="shared" si="52"/>
        <v>0</v>
      </c>
      <c r="AG95" s="68">
        <v>7</v>
      </c>
      <c r="AH95" s="66">
        <f t="shared" si="57"/>
        <v>119000</v>
      </c>
      <c r="AI95" s="68"/>
      <c r="AJ95" s="66">
        <f t="shared" si="54"/>
        <v>0</v>
      </c>
      <c r="AK95" s="68"/>
      <c r="AL95" s="66">
        <f t="shared" si="54"/>
        <v>0</v>
      </c>
      <c r="AM95" s="66">
        <f t="shared" si="56"/>
        <v>7</v>
      </c>
      <c r="AN95" s="66">
        <f t="shared" si="55"/>
        <v>119000</v>
      </c>
    </row>
    <row r="96" spans="1:40">
      <c r="A96" s="65" t="s">
        <v>177</v>
      </c>
      <c r="B96" s="70" t="s">
        <v>178</v>
      </c>
      <c r="C96" s="68"/>
      <c r="D96" s="66">
        <f t="shared" si="38"/>
        <v>0</v>
      </c>
      <c r="E96" s="68">
        <v>14</v>
      </c>
      <c r="F96" s="66">
        <f t="shared" si="39"/>
        <v>238000</v>
      </c>
      <c r="G96" s="68"/>
      <c r="H96" s="66">
        <f t="shared" si="40"/>
        <v>0</v>
      </c>
      <c r="I96" s="68"/>
      <c r="J96" s="66">
        <f t="shared" si="41"/>
        <v>0</v>
      </c>
      <c r="K96" s="68"/>
      <c r="L96" s="66">
        <f t="shared" si="42"/>
        <v>0</v>
      </c>
      <c r="M96" s="68"/>
      <c r="N96" s="66">
        <f t="shared" si="43"/>
        <v>0</v>
      </c>
      <c r="O96" s="68">
        <v>12</v>
      </c>
      <c r="P96" s="66">
        <f t="shared" si="44"/>
        <v>106800</v>
      </c>
      <c r="Q96" s="68"/>
      <c r="R96" s="66">
        <f t="shared" si="45"/>
        <v>0</v>
      </c>
      <c r="S96" s="68"/>
      <c r="T96" s="66">
        <f t="shared" si="46"/>
        <v>0</v>
      </c>
      <c r="U96" s="68"/>
      <c r="V96" s="66">
        <f t="shared" si="47"/>
        <v>0</v>
      </c>
      <c r="W96" s="68"/>
      <c r="X96" s="66">
        <f t="shared" si="48"/>
        <v>0</v>
      </c>
      <c r="Y96" s="68"/>
      <c r="Z96" s="66">
        <f t="shared" si="49"/>
        <v>0</v>
      </c>
      <c r="AA96" s="68">
        <v>17</v>
      </c>
      <c r="AB96" s="66">
        <f t="shared" si="50"/>
        <v>42500</v>
      </c>
      <c r="AC96" s="68"/>
      <c r="AD96" s="66">
        <f t="shared" si="51"/>
        <v>0</v>
      </c>
      <c r="AE96" s="68"/>
      <c r="AF96" s="66">
        <f t="shared" si="52"/>
        <v>0</v>
      </c>
      <c r="AG96" s="68">
        <v>43</v>
      </c>
      <c r="AH96" s="66">
        <f t="shared" si="57"/>
        <v>387300</v>
      </c>
      <c r="AI96" s="68"/>
      <c r="AJ96" s="66">
        <f t="shared" si="54"/>
        <v>0</v>
      </c>
      <c r="AK96" s="68"/>
      <c r="AL96" s="66">
        <f t="shared" si="54"/>
        <v>0</v>
      </c>
      <c r="AM96" s="66">
        <f t="shared" si="56"/>
        <v>43</v>
      </c>
      <c r="AN96" s="66">
        <f t="shared" si="55"/>
        <v>387300</v>
      </c>
    </row>
    <row r="97" spans="1:40">
      <c r="A97" s="65" t="s">
        <v>179</v>
      </c>
      <c r="B97" s="70" t="s">
        <v>180</v>
      </c>
      <c r="C97" s="68"/>
      <c r="D97" s="66">
        <f t="shared" si="38"/>
        <v>0</v>
      </c>
      <c r="E97" s="68">
        <v>8</v>
      </c>
      <c r="F97" s="66">
        <f t="shared" si="39"/>
        <v>136000</v>
      </c>
      <c r="G97" s="68"/>
      <c r="H97" s="66">
        <f t="shared" si="40"/>
        <v>0</v>
      </c>
      <c r="I97" s="68"/>
      <c r="J97" s="66">
        <f t="shared" si="41"/>
        <v>0</v>
      </c>
      <c r="K97" s="68"/>
      <c r="L97" s="66">
        <f t="shared" si="42"/>
        <v>0</v>
      </c>
      <c r="M97" s="68"/>
      <c r="N97" s="66">
        <f t="shared" si="43"/>
        <v>0</v>
      </c>
      <c r="O97" s="68"/>
      <c r="P97" s="66">
        <f t="shared" si="44"/>
        <v>0</v>
      </c>
      <c r="Q97" s="68"/>
      <c r="R97" s="66">
        <f t="shared" si="45"/>
        <v>0</v>
      </c>
      <c r="S97" s="68"/>
      <c r="T97" s="66">
        <f t="shared" si="46"/>
        <v>0</v>
      </c>
      <c r="U97" s="68"/>
      <c r="V97" s="66">
        <f t="shared" si="47"/>
        <v>0</v>
      </c>
      <c r="W97" s="68"/>
      <c r="X97" s="66">
        <f t="shared" si="48"/>
        <v>0</v>
      </c>
      <c r="Y97" s="68"/>
      <c r="Z97" s="66">
        <f t="shared" si="49"/>
        <v>0</v>
      </c>
      <c r="AA97" s="68"/>
      <c r="AB97" s="66">
        <f t="shared" si="50"/>
        <v>0</v>
      </c>
      <c r="AC97" s="68"/>
      <c r="AD97" s="66">
        <f t="shared" si="51"/>
        <v>0</v>
      </c>
      <c r="AE97" s="68"/>
      <c r="AF97" s="66">
        <f t="shared" si="52"/>
        <v>0</v>
      </c>
      <c r="AG97" s="68">
        <v>8</v>
      </c>
      <c r="AH97" s="66">
        <f t="shared" si="57"/>
        <v>136000</v>
      </c>
      <c r="AI97" s="68"/>
      <c r="AJ97" s="66">
        <f t="shared" si="54"/>
        <v>0</v>
      </c>
      <c r="AK97" s="68"/>
      <c r="AL97" s="66">
        <f t="shared" si="54"/>
        <v>0</v>
      </c>
      <c r="AM97" s="66">
        <f t="shared" si="56"/>
        <v>8</v>
      </c>
      <c r="AN97" s="66">
        <f t="shared" si="55"/>
        <v>136000</v>
      </c>
    </row>
    <row r="98" spans="1:40">
      <c r="A98" s="65" t="s">
        <v>181</v>
      </c>
      <c r="B98" s="70" t="s">
        <v>182</v>
      </c>
      <c r="C98" s="68"/>
      <c r="D98" s="66">
        <f t="shared" si="38"/>
        <v>0</v>
      </c>
      <c r="E98" s="68">
        <v>17</v>
      </c>
      <c r="F98" s="66">
        <f t="shared" si="39"/>
        <v>289000</v>
      </c>
      <c r="G98" s="68">
        <v>1</v>
      </c>
      <c r="H98" s="66">
        <f t="shared" si="40"/>
        <v>22000</v>
      </c>
      <c r="I98" s="68"/>
      <c r="J98" s="66">
        <f t="shared" si="41"/>
        <v>0</v>
      </c>
      <c r="K98" s="68"/>
      <c r="L98" s="66">
        <f t="shared" si="42"/>
        <v>0</v>
      </c>
      <c r="M98" s="68"/>
      <c r="N98" s="66">
        <f t="shared" si="43"/>
        <v>0</v>
      </c>
      <c r="O98" s="68"/>
      <c r="P98" s="66">
        <f t="shared" si="44"/>
        <v>0</v>
      </c>
      <c r="Q98" s="68"/>
      <c r="R98" s="66">
        <f t="shared" si="45"/>
        <v>0</v>
      </c>
      <c r="S98" s="68"/>
      <c r="T98" s="66">
        <f t="shared" si="46"/>
        <v>0</v>
      </c>
      <c r="U98" s="68"/>
      <c r="V98" s="66">
        <f t="shared" si="47"/>
        <v>0</v>
      </c>
      <c r="W98" s="68"/>
      <c r="X98" s="66">
        <f t="shared" si="48"/>
        <v>0</v>
      </c>
      <c r="Y98" s="68"/>
      <c r="Z98" s="66">
        <f t="shared" si="49"/>
        <v>0</v>
      </c>
      <c r="AA98" s="68"/>
      <c r="AB98" s="66">
        <f t="shared" si="50"/>
        <v>0</v>
      </c>
      <c r="AC98" s="68"/>
      <c r="AD98" s="66">
        <f t="shared" si="51"/>
        <v>0</v>
      </c>
      <c r="AE98" s="68"/>
      <c r="AF98" s="66">
        <f t="shared" si="52"/>
        <v>0</v>
      </c>
      <c r="AG98" s="68">
        <v>18</v>
      </c>
      <c r="AH98" s="66">
        <f t="shared" si="57"/>
        <v>311000</v>
      </c>
      <c r="AI98" s="68"/>
      <c r="AJ98" s="66">
        <f t="shared" si="54"/>
        <v>0</v>
      </c>
      <c r="AK98" s="68"/>
      <c r="AL98" s="66">
        <f t="shared" si="54"/>
        <v>0</v>
      </c>
      <c r="AM98" s="66">
        <f t="shared" si="56"/>
        <v>18</v>
      </c>
      <c r="AN98" s="66">
        <f t="shared" si="55"/>
        <v>311000</v>
      </c>
    </row>
    <row r="99" spans="1:40">
      <c r="A99" s="65" t="s">
        <v>183</v>
      </c>
      <c r="B99" s="70" t="s">
        <v>184</v>
      </c>
      <c r="C99" s="68"/>
      <c r="D99" s="66">
        <f t="shared" si="38"/>
        <v>0</v>
      </c>
      <c r="E99" s="68">
        <v>6</v>
      </c>
      <c r="F99" s="66">
        <f t="shared" si="39"/>
        <v>102000</v>
      </c>
      <c r="G99" s="68"/>
      <c r="H99" s="66">
        <f t="shared" si="40"/>
        <v>0</v>
      </c>
      <c r="I99" s="68"/>
      <c r="J99" s="66">
        <f t="shared" si="41"/>
        <v>0</v>
      </c>
      <c r="K99" s="68"/>
      <c r="L99" s="66">
        <f t="shared" si="42"/>
        <v>0</v>
      </c>
      <c r="M99" s="68"/>
      <c r="N99" s="66">
        <f t="shared" si="43"/>
        <v>0</v>
      </c>
      <c r="O99" s="68">
        <v>9</v>
      </c>
      <c r="P99" s="66">
        <f t="shared" si="44"/>
        <v>80100</v>
      </c>
      <c r="Q99" s="68"/>
      <c r="R99" s="66">
        <f t="shared" si="45"/>
        <v>0</v>
      </c>
      <c r="S99" s="68"/>
      <c r="T99" s="66">
        <f t="shared" si="46"/>
        <v>0</v>
      </c>
      <c r="U99" s="68"/>
      <c r="V99" s="66">
        <f t="shared" si="47"/>
        <v>0</v>
      </c>
      <c r="W99" s="68"/>
      <c r="X99" s="66">
        <f t="shared" si="48"/>
        <v>0</v>
      </c>
      <c r="Y99" s="68"/>
      <c r="Z99" s="66">
        <f t="shared" si="49"/>
        <v>0</v>
      </c>
      <c r="AA99" s="68">
        <v>9</v>
      </c>
      <c r="AB99" s="66">
        <f t="shared" si="50"/>
        <v>22500</v>
      </c>
      <c r="AC99" s="68"/>
      <c r="AD99" s="66">
        <f t="shared" si="51"/>
        <v>0</v>
      </c>
      <c r="AE99" s="68"/>
      <c r="AF99" s="66">
        <f t="shared" si="52"/>
        <v>0</v>
      </c>
      <c r="AG99" s="68">
        <v>24</v>
      </c>
      <c r="AH99" s="66">
        <f t="shared" si="57"/>
        <v>204600</v>
      </c>
      <c r="AI99" s="68"/>
      <c r="AJ99" s="66">
        <f t="shared" si="54"/>
        <v>0</v>
      </c>
      <c r="AK99" s="68"/>
      <c r="AL99" s="66">
        <f t="shared" si="54"/>
        <v>0</v>
      </c>
      <c r="AM99" s="66">
        <f t="shared" si="56"/>
        <v>24</v>
      </c>
      <c r="AN99" s="66">
        <f t="shared" si="55"/>
        <v>204600</v>
      </c>
    </row>
    <row r="100" spans="1:40">
      <c r="A100" s="63" t="s">
        <v>406</v>
      </c>
      <c r="B100" s="70"/>
      <c r="C100" s="68"/>
      <c r="D100" s="66">
        <f t="shared" si="38"/>
        <v>0</v>
      </c>
      <c r="E100" s="68"/>
      <c r="F100" s="66">
        <f t="shared" si="39"/>
        <v>0</v>
      </c>
      <c r="G100" s="68"/>
      <c r="H100" s="66">
        <f t="shared" si="40"/>
        <v>0</v>
      </c>
      <c r="I100" s="68"/>
      <c r="J100" s="66">
        <f t="shared" si="41"/>
        <v>0</v>
      </c>
      <c r="K100" s="68"/>
      <c r="L100" s="66">
        <f t="shared" si="42"/>
        <v>0</v>
      </c>
      <c r="M100" s="68"/>
      <c r="N100" s="66">
        <f t="shared" si="43"/>
        <v>0</v>
      </c>
      <c r="O100" s="68"/>
      <c r="P100" s="66">
        <f t="shared" si="44"/>
        <v>0</v>
      </c>
      <c r="Q100" s="68"/>
      <c r="R100" s="66">
        <f t="shared" si="45"/>
        <v>0</v>
      </c>
      <c r="S100" s="68"/>
      <c r="T100" s="66">
        <f t="shared" si="46"/>
        <v>0</v>
      </c>
      <c r="U100" s="68"/>
      <c r="V100" s="66">
        <f t="shared" si="47"/>
        <v>0</v>
      </c>
      <c r="W100" s="68"/>
      <c r="X100" s="66">
        <f t="shared" si="48"/>
        <v>0</v>
      </c>
      <c r="Y100" s="68"/>
      <c r="Z100" s="66">
        <f t="shared" si="49"/>
        <v>0</v>
      </c>
      <c r="AA100" s="68"/>
      <c r="AB100" s="66">
        <f t="shared" si="50"/>
        <v>0</v>
      </c>
      <c r="AC100" s="68"/>
      <c r="AD100" s="66">
        <f t="shared" si="51"/>
        <v>0</v>
      </c>
      <c r="AE100" s="68"/>
      <c r="AF100" s="66">
        <f t="shared" si="52"/>
        <v>0</v>
      </c>
      <c r="AG100" s="68">
        <v>0</v>
      </c>
      <c r="AH100" s="66">
        <f t="shared" si="57"/>
        <v>0</v>
      </c>
      <c r="AI100" s="68"/>
      <c r="AJ100" s="66">
        <f t="shared" si="54"/>
        <v>0</v>
      </c>
      <c r="AK100" s="68"/>
      <c r="AL100" s="66">
        <f t="shared" si="54"/>
        <v>0</v>
      </c>
      <c r="AM100" s="66">
        <f t="shared" si="56"/>
        <v>0</v>
      </c>
      <c r="AN100" s="66">
        <f t="shared" si="55"/>
        <v>0</v>
      </c>
    </row>
    <row r="101" spans="1:40">
      <c r="A101" s="65" t="s">
        <v>185</v>
      </c>
      <c r="B101" s="70" t="s">
        <v>186</v>
      </c>
      <c r="C101" s="68"/>
      <c r="D101" s="66">
        <f t="shared" si="38"/>
        <v>0</v>
      </c>
      <c r="E101" s="68">
        <v>8</v>
      </c>
      <c r="F101" s="66">
        <f t="shared" si="39"/>
        <v>136000</v>
      </c>
      <c r="G101" s="68"/>
      <c r="H101" s="66">
        <f t="shared" si="40"/>
        <v>0</v>
      </c>
      <c r="I101" s="68"/>
      <c r="J101" s="66">
        <f t="shared" si="41"/>
        <v>0</v>
      </c>
      <c r="K101" s="68"/>
      <c r="L101" s="66">
        <f t="shared" si="42"/>
        <v>0</v>
      </c>
      <c r="M101" s="68"/>
      <c r="N101" s="66">
        <f t="shared" si="43"/>
        <v>0</v>
      </c>
      <c r="O101" s="68"/>
      <c r="P101" s="66">
        <f t="shared" si="44"/>
        <v>0</v>
      </c>
      <c r="Q101" s="68"/>
      <c r="R101" s="66">
        <f t="shared" si="45"/>
        <v>0</v>
      </c>
      <c r="S101" s="68"/>
      <c r="T101" s="66">
        <f t="shared" si="46"/>
        <v>0</v>
      </c>
      <c r="U101" s="68"/>
      <c r="V101" s="66">
        <f t="shared" si="47"/>
        <v>0</v>
      </c>
      <c r="W101" s="68"/>
      <c r="X101" s="66">
        <f t="shared" si="48"/>
        <v>0</v>
      </c>
      <c r="Y101" s="68"/>
      <c r="Z101" s="66">
        <f t="shared" si="49"/>
        <v>0</v>
      </c>
      <c r="AA101" s="68"/>
      <c r="AB101" s="66">
        <f t="shared" si="50"/>
        <v>0</v>
      </c>
      <c r="AC101" s="68"/>
      <c r="AD101" s="66">
        <f t="shared" si="51"/>
        <v>0</v>
      </c>
      <c r="AE101" s="68"/>
      <c r="AF101" s="66">
        <f t="shared" si="52"/>
        <v>0</v>
      </c>
      <c r="AG101" s="68">
        <v>8</v>
      </c>
      <c r="AH101" s="66">
        <f t="shared" si="57"/>
        <v>136000</v>
      </c>
      <c r="AI101" s="68"/>
      <c r="AJ101" s="66">
        <f t="shared" si="54"/>
        <v>0</v>
      </c>
      <c r="AK101" s="68"/>
      <c r="AL101" s="66">
        <f t="shared" si="54"/>
        <v>0</v>
      </c>
      <c r="AM101" s="66">
        <f t="shared" si="56"/>
        <v>8</v>
      </c>
      <c r="AN101" s="66">
        <f t="shared" si="55"/>
        <v>136000</v>
      </c>
    </row>
    <row r="102" spans="1:40">
      <c r="A102" s="65" t="s">
        <v>187</v>
      </c>
      <c r="B102" s="70" t="s">
        <v>188</v>
      </c>
      <c r="C102" s="68"/>
      <c r="D102" s="66">
        <f t="shared" si="38"/>
        <v>0</v>
      </c>
      <c r="E102" s="68">
        <v>14</v>
      </c>
      <c r="F102" s="66">
        <f t="shared" si="39"/>
        <v>238000</v>
      </c>
      <c r="G102" s="68"/>
      <c r="H102" s="66">
        <f t="shared" si="40"/>
        <v>0</v>
      </c>
      <c r="I102" s="68"/>
      <c r="J102" s="66">
        <f t="shared" si="41"/>
        <v>0</v>
      </c>
      <c r="K102" s="68"/>
      <c r="L102" s="66">
        <f t="shared" si="42"/>
        <v>0</v>
      </c>
      <c r="M102" s="68"/>
      <c r="N102" s="66">
        <f t="shared" si="43"/>
        <v>0</v>
      </c>
      <c r="O102" s="68"/>
      <c r="P102" s="66">
        <f t="shared" si="44"/>
        <v>0</v>
      </c>
      <c r="Q102" s="68"/>
      <c r="R102" s="66">
        <f t="shared" si="45"/>
        <v>0</v>
      </c>
      <c r="S102" s="68"/>
      <c r="T102" s="66">
        <f t="shared" si="46"/>
        <v>0</v>
      </c>
      <c r="U102" s="68"/>
      <c r="V102" s="66">
        <f t="shared" si="47"/>
        <v>0</v>
      </c>
      <c r="W102" s="68"/>
      <c r="X102" s="66">
        <f t="shared" si="48"/>
        <v>0</v>
      </c>
      <c r="Y102" s="68"/>
      <c r="Z102" s="66">
        <f t="shared" si="49"/>
        <v>0</v>
      </c>
      <c r="AA102" s="68"/>
      <c r="AB102" s="66">
        <f t="shared" si="50"/>
        <v>0</v>
      </c>
      <c r="AC102" s="68"/>
      <c r="AD102" s="66">
        <f t="shared" si="51"/>
        <v>0</v>
      </c>
      <c r="AE102" s="68"/>
      <c r="AF102" s="66">
        <f t="shared" si="52"/>
        <v>0</v>
      </c>
      <c r="AG102" s="68">
        <v>14</v>
      </c>
      <c r="AH102" s="66">
        <f t="shared" si="57"/>
        <v>238000</v>
      </c>
      <c r="AI102" s="68"/>
      <c r="AJ102" s="66">
        <f t="shared" si="54"/>
        <v>0</v>
      </c>
      <c r="AK102" s="68"/>
      <c r="AL102" s="66">
        <f t="shared" si="54"/>
        <v>0</v>
      </c>
      <c r="AM102" s="66">
        <f t="shared" si="56"/>
        <v>14</v>
      </c>
      <c r="AN102" s="66">
        <f t="shared" si="55"/>
        <v>238000</v>
      </c>
    </row>
    <row r="103" spans="1:40">
      <c r="A103" s="65" t="s">
        <v>189</v>
      </c>
      <c r="B103" s="70" t="s">
        <v>190</v>
      </c>
      <c r="C103" s="68"/>
      <c r="D103" s="66">
        <f t="shared" si="38"/>
        <v>0</v>
      </c>
      <c r="E103" s="68">
        <v>7</v>
      </c>
      <c r="F103" s="66">
        <f t="shared" si="39"/>
        <v>119000</v>
      </c>
      <c r="G103" s="68"/>
      <c r="H103" s="66">
        <f t="shared" si="40"/>
        <v>0</v>
      </c>
      <c r="I103" s="68"/>
      <c r="J103" s="66">
        <f t="shared" si="41"/>
        <v>0</v>
      </c>
      <c r="K103" s="68"/>
      <c r="L103" s="66">
        <f t="shared" si="42"/>
        <v>0</v>
      </c>
      <c r="M103" s="68"/>
      <c r="N103" s="66">
        <f t="shared" si="43"/>
        <v>0</v>
      </c>
      <c r="O103" s="68"/>
      <c r="P103" s="66">
        <f t="shared" si="44"/>
        <v>0</v>
      </c>
      <c r="Q103" s="68"/>
      <c r="R103" s="66">
        <f t="shared" si="45"/>
        <v>0</v>
      </c>
      <c r="S103" s="68"/>
      <c r="T103" s="66">
        <f t="shared" si="46"/>
        <v>0</v>
      </c>
      <c r="U103" s="68"/>
      <c r="V103" s="66">
        <f t="shared" si="47"/>
        <v>0</v>
      </c>
      <c r="W103" s="68"/>
      <c r="X103" s="66">
        <f t="shared" si="48"/>
        <v>0</v>
      </c>
      <c r="Y103" s="68"/>
      <c r="Z103" s="66">
        <f t="shared" si="49"/>
        <v>0</v>
      </c>
      <c r="AA103" s="68"/>
      <c r="AB103" s="66">
        <f t="shared" si="50"/>
        <v>0</v>
      </c>
      <c r="AC103" s="68"/>
      <c r="AD103" s="66">
        <f t="shared" si="51"/>
        <v>0</v>
      </c>
      <c r="AE103" s="68"/>
      <c r="AF103" s="66">
        <f t="shared" si="52"/>
        <v>0</v>
      </c>
      <c r="AG103" s="68">
        <v>7</v>
      </c>
      <c r="AH103" s="66">
        <f t="shared" si="57"/>
        <v>119000</v>
      </c>
      <c r="AI103" s="68"/>
      <c r="AJ103" s="66">
        <f t="shared" si="54"/>
        <v>0</v>
      </c>
      <c r="AK103" s="68"/>
      <c r="AL103" s="66">
        <f t="shared" si="54"/>
        <v>0</v>
      </c>
      <c r="AM103" s="66">
        <f t="shared" si="56"/>
        <v>7</v>
      </c>
      <c r="AN103" s="66">
        <f t="shared" si="55"/>
        <v>119000</v>
      </c>
    </row>
    <row r="104" spans="1:40">
      <c r="A104" s="65" t="s">
        <v>191</v>
      </c>
      <c r="B104" s="70" t="s">
        <v>192</v>
      </c>
      <c r="C104" s="68"/>
      <c r="D104" s="66">
        <f t="shared" si="38"/>
        <v>0</v>
      </c>
      <c r="E104" s="68">
        <v>10</v>
      </c>
      <c r="F104" s="66">
        <f t="shared" si="39"/>
        <v>170000</v>
      </c>
      <c r="G104" s="68"/>
      <c r="H104" s="66">
        <f t="shared" si="40"/>
        <v>0</v>
      </c>
      <c r="I104" s="68"/>
      <c r="J104" s="66">
        <f t="shared" si="41"/>
        <v>0</v>
      </c>
      <c r="K104" s="68"/>
      <c r="L104" s="66">
        <f t="shared" si="42"/>
        <v>0</v>
      </c>
      <c r="M104" s="68"/>
      <c r="N104" s="66">
        <f t="shared" si="43"/>
        <v>0</v>
      </c>
      <c r="O104" s="68"/>
      <c r="P104" s="66">
        <f t="shared" si="44"/>
        <v>0</v>
      </c>
      <c r="Q104" s="68"/>
      <c r="R104" s="66">
        <f t="shared" si="45"/>
        <v>0</v>
      </c>
      <c r="S104" s="68"/>
      <c r="T104" s="66">
        <f t="shared" si="46"/>
        <v>0</v>
      </c>
      <c r="U104" s="68"/>
      <c r="V104" s="66">
        <f t="shared" si="47"/>
        <v>0</v>
      </c>
      <c r="W104" s="68"/>
      <c r="X104" s="66">
        <f t="shared" si="48"/>
        <v>0</v>
      </c>
      <c r="Y104" s="68"/>
      <c r="Z104" s="66">
        <f t="shared" si="49"/>
        <v>0</v>
      </c>
      <c r="AA104" s="68"/>
      <c r="AB104" s="66">
        <f t="shared" si="50"/>
        <v>0</v>
      </c>
      <c r="AC104" s="68"/>
      <c r="AD104" s="66">
        <f t="shared" si="51"/>
        <v>0</v>
      </c>
      <c r="AE104" s="68"/>
      <c r="AF104" s="66">
        <f t="shared" si="52"/>
        <v>0</v>
      </c>
      <c r="AG104" s="68">
        <v>10</v>
      </c>
      <c r="AH104" s="66">
        <f t="shared" si="57"/>
        <v>170000</v>
      </c>
      <c r="AI104" s="68"/>
      <c r="AJ104" s="66">
        <f t="shared" si="54"/>
        <v>0</v>
      </c>
      <c r="AK104" s="68"/>
      <c r="AL104" s="66">
        <f t="shared" si="54"/>
        <v>0</v>
      </c>
      <c r="AM104" s="66">
        <f t="shared" si="56"/>
        <v>10</v>
      </c>
      <c r="AN104" s="66">
        <f t="shared" si="55"/>
        <v>170000</v>
      </c>
    </row>
    <row r="105" spans="1:40">
      <c r="A105" s="65" t="s">
        <v>193</v>
      </c>
      <c r="B105" s="70" t="s">
        <v>194</v>
      </c>
      <c r="C105" s="68"/>
      <c r="D105" s="66">
        <f t="shared" si="38"/>
        <v>0</v>
      </c>
      <c r="E105" s="68">
        <v>8</v>
      </c>
      <c r="F105" s="66">
        <f t="shared" si="39"/>
        <v>136000</v>
      </c>
      <c r="G105" s="68">
        <v>1</v>
      </c>
      <c r="H105" s="66">
        <f t="shared" si="40"/>
        <v>22000</v>
      </c>
      <c r="I105" s="68"/>
      <c r="J105" s="66">
        <f t="shared" si="41"/>
        <v>0</v>
      </c>
      <c r="K105" s="68">
        <v>1</v>
      </c>
      <c r="L105" s="66">
        <f t="shared" si="42"/>
        <v>22000</v>
      </c>
      <c r="M105" s="68"/>
      <c r="N105" s="66">
        <f t="shared" si="43"/>
        <v>0</v>
      </c>
      <c r="O105" s="68"/>
      <c r="P105" s="66">
        <f t="shared" si="44"/>
        <v>0</v>
      </c>
      <c r="Q105" s="68"/>
      <c r="R105" s="66">
        <f t="shared" si="45"/>
        <v>0</v>
      </c>
      <c r="S105" s="68"/>
      <c r="T105" s="66">
        <f t="shared" si="46"/>
        <v>0</v>
      </c>
      <c r="U105" s="68"/>
      <c r="V105" s="66">
        <f t="shared" si="47"/>
        <v>0</v>
      </c>
      <c r="W105" s="68"/>
      <c r="X105" s="66">
        <f t="shared" si="48"/>
        <v>0</v>
      </c>
      <c r="Y105" s="68"/>
      <c r="Z105" s="66">
        <f t="shared" si="49"/>
        <v>0</v>
      </c>
      <c r="AA105" s="68"/>
      <c r="AB105" s="66">
        <f t="shared" si="50"/>
        <v>0</v>
      </c>
      <c r="AC105" s="68"/>
      <c r="AD105" s="66">
        <f t="shared" si="51"/>
        <v>0</v>
      </c>
      <c r="AE105" s="68"/>
      <c r="AF105" s="66">
        <f t="shared" si="52"/>
        <v>0</v>
      </c>
      <c r="AG105" s="68">
        <v>10</v>
      </c>
      <c r="AH105" s="66">
        <f t="shared" si="57"/>
        <v>180000</v>
      </c>
      <c r="AI105" s="68"/>
      <c r="AJ105" s="66">
        <f t="shared" si="54"/>
        <v>0</v>
      </c>
      <c r="AK105" s="68"/>
      <c r="AL105" s="66">
        <f t="shared" si="54"/>
        <v>0</v>
      </c>
      <c r="AM105" s="66">
        <f t="shared" si="56"/>
        <v>10</v>
      </c>
      <c r="AN105" s="66">
        <f t="shared" si="55"/>
        <v>180000</v>
      </c>
    </row>
    <row r="106" spans="1:40">
      <c r="A106" s="65" t="s">
        <v>195</v>
      </c>
      <c r="B106" s="70" t="s">
        <v>196</v>
      </c>
      <c r="C106" s="68"/>
      <c r="D106" s="66">
        <f t="shared" si="38"/>
        <v>0</v>
      </c>
      <c r="E106" s="68">
        <v>8</v>
      </c>
      <c r="F106" s="66">
        <f t="shared" si="39"/>
        <v>136000</v>
      </c>
      <c r="G106" s="68"/>
      <c r="H106" s="66">
        <f t="shared" si="40"/>
        <v>0</v>
      </c>
      <c r="I106" s="68"/>
      <c r="J106" s="66">
        <f t="shared" si="41"/>
        <v>0</v>
      </c>
      <c r="K106" s="68"/>
      <c r="L106" s="66">
        <f t="shared" si="42"/>
        <v>0</v>
      </c>
      <c r="M106" s="68">
        <v>1</v>
      </c>
      <c r="N106" s="66">
        <f t="shared" si="43"/>
        <v>4300</v>
      </c>
      <c r="O106" s="68"/>
      <c r="P106" s="66">
        <f t="shared" si="44"/>
        <v>0</v>
      </c>
      <c r="Q106" s="68"/>
      <c r="R106" s="66">
        <f t="shared" si="45"/>
        <v>0</v>
      </c>
      <c r="S106" s="68"/>
      <c r="T106" s="66">
        <f t="shared" si="46"/>
        <v>0</v>
      </c>
      <c r="U106" s="68">
        <v>6</v>
      </c>
      <c r="V106" s="66">
        <f t="shared" si="47"/>
        <v>60000</v>
      </c>
      <c r="W106" s="68"/>
      <c r="X106" s="66">
        <f t="shared" si="48"/>
        <v>0</v>
      </c>
      <c r="Y106" s="68"/>
      <c r="Z106" s="66">
        <f t="shared" si="49"/>
        <v>0</v>
      </c>
      <c r="AA106" s="68"/>
      <c r="AB106" s="66">
        <f t="shared" si="50"/>
        <v>0</v>
      </c>
      <c r="AC106" s="68"/>
      <c r="AD106" s="66">
        <f t="shared" si="51"/>
        <v>0</v>
      </c>
      <c r="AE106" s="68"/>
      <c r="AF106" s="66">
        <f t="shared" si="52"/>
        <v>0</v>
      </c>
      <c r="AG106" s="68">
        <v>15</v>
      </c>
      <c r="AH106" s="66">
        <f t="shared" si="57"/>
        <v>200300</v>
      </c>
      <c r="AI106" s="68"/>
      <c r="AJ106" s="66">
        <f t="shared" si="54"/>
        <v>0</v>
      </c>
      <c r="AK106" s="68"/>
      <c r="AL106" s="66">
        <f t="shared" si="54"/>
        <v>0</v>
      </c>
      <c r="AM106" s="66">
        <f t="shared" si="56"/>
        <v>15</v>
      </c>
      <c r="AN106" s="66">
        <f t="shared" si="55"/>
        <v>200300</v>
      </c>
    </row>
    <row r="107" spans="1:40">
      <c r="A107" s="65" t="s">
        <v>197</v>
      </c>
      <c r="B107" s="70" t="s">
        <v>198</v>
      </c>
      <c r="C107" s="68"/>
      <c r="D107" s="66">
        <f t="shared" si="38"/>
        <v>0</v>
      </c>
      <c r="E107" s="68">
        <v>11</v>
      </c>
      <c r="F107" s="66">
        <f t="shared" si="39"/>
        <v>187000</v>
      </c>
      <c r="G107" s="68"/>
      <c r="H107" s="66">
        <f t="shared" si="40"/>
        <v>0</v>
      </c>
      <c r="I107" s="68"/>
      <c r="J107" s="66">
        <f t="shared" si="41"/>
        <v>0</v>
      </c>
      <c r="K107" s="68"/>
      <c r="L107" s="66">
        <f t="shared" si="42"/>
        <v>0</v>
      </c>
      <c r="M107" s="68"/>
      <c r="N107" s="66">
        <f t="shared" si="43"/>
        <v>0</v>
      </c>
      <c r="O107" s="68"/>
      <c r="P107" s="66">
        <f t="shared" si="44"/>
        <v>0</v>
      </c>
      <c r="Q107" s="68"/>
      <c r="R107" s="66">
        <f t="shared" si="45"/>
        <v>0</v>
      </c>
      <c r="S107" s="68"/>
      <c r="T107" s="66">
        <f t="shared" si="46"/>
        <v>0</v>
      </c>
      <c r="U107" s="68"/>
      <c r="V107" s="66">
        <f t="shared" si="47"/>
        <v>0</v>
      </c>
      <c r="W107" s="68"/>
      <c r="X107" s="66">
        <f t="shared" si="48"/>
        <v>0</v>
      </c>
      <c r="Y107" s="68"/>
      <c r="Z107" s="66">
        <f t="shared" si="49"/>
        <v>0</v>
      </c>
      <c r="AA107" s="68"/>
      <c r="AB107" s="66">
        <f t="shared" si="50"/>
        <v>0</v>
      </c>
      <c r="AC107" s="68"/>
      <c r="AD107" s="66">
        <f t="shared" si="51"/>
        <v>0</v>
      </c>
      <c r="AE107" s="68"/>
      <c r="AF107" s="66">
        <f t="shared" si="52"/>
        <v>0</v>
      </c>
      <c r="AG107" s="68">
        <v>11</v>
      </c>
      <c r="AH107" s="66">
        <f t="shared" si="57"/>
        <v>187000</v>
      </c>
      <c r="AI107" s="68"/>
      <c r="AJ107" s="66">
        <f t="shared" si="54"/>
        <v>0</v>
      </c>
      <c r="AK107" s="68"/>
      <c r="AL107" s="66">
        <f t="shared" si="54"/>
        <v>0</v>
      </c>
      <c r="AM107" s="66">
        <f t="shared" si="56"/>
        <v>11</v>
      </c>
      <c r="AN107" s="66">
        <f t="shared" si="55"/>
        <v>187000</v>
      </c>
    </row>
    <row r="108" spans="1:40">
      <c r="A108" s="65" t="s">
        <v>199</v>
      </c>
      <c r="B108" s="70" t="s">
        <v>200</v>
      </c>
      <c r="C108" s="68"/>
      <c r="D108" s="66">
        <f t="shared" si="38"/>
        <v>0</v>
      </c>
      <c r="E108" s="68">
        <v>13</v>
      </c>
      <c r="F108" s="66">
        <f t="shared" si="39"/>
        <v>221000</v>
      </c>
      <c r="G108" s="68"/>
      <c r="H108" s="66">
        <f t="shared" si="40"/>
        <v>0</v>
      </c>
      <c r="I108" s="68">
        <v>2</v>
      </c>
      <c r="J108" s="66">
        <f t="shared" si="41"/>
        <v>32000</v>
      </c>
      <c r="K108" s="68"/>
      <c r="L108" s="66">
        <f t="shared" si="42"/>
        <v>0</v>
      </c>
      <c r="M108" s="68">
        <v>1</v>
      </c>
      <c r="N108" s="66">
        <f t="shared" si="43"/>
        <v>4300</v>
      </c>
      <c r="O108" s="68">
        <v>6</v>
      </c>
      <c r="P108" s="66">
        <f t="shared" si="44"/>
        <v>53400</v>
      </c>
      <c r="Q108" s="68"/>
      <c r="R108" s="66">
        <f t="shared" si="45"/>
        <v>0</v>
      </c>
      <c r="S108" s="68">
        <v>4</v>
      </c>
      <c r="T108" s="66">
        <f t="shared" si="46"/>
        <v>30000</v>
      </c>
      <c r="U108" s="68"/>
      <c r="V108" s="66">
        <f t="shared" si="47"/>
        <v>0</v>
      </c>
      <c r="W108" s="68"/>
      <c r="X108" s="66">
        <f t="shared" si="48"/>
        <v>0</v>
      </c>
      <c r="Y108" s="68"/>
      <c r="Z108" s="66">
        <f t="shared" si="49"/>
        <v>0</v>
      </c>
      <c r="AA108" s="68">
        <v>3</v>
      </c>
      <c r="AB108" s="66">
        <f t="shared" si="50"/>
        <v>7500</v>
      </c>
      <c r="AC108" s="68"/>
      <c r="AD108" s="66">
        <f t="shared" si="51"/>
        <v>0</v>
      </c>
      <c r="AE108" s="68"/>
      <c r="AF108" s="66">
        <f t="shared" si="52"/>
        <v>0</v>
      </c>
      <c r="AG108" s="68">
        <v>29</v>
      </c>
      <c r="AH108" s="66">
        <f t="shared" si="57"/>
        <v>348200</v>
      </c>
      <c r="AI108" s="68"/>
      <c r="AJ108" s="66">
        <f t="shared" si="54"/>
        <v>0</v>
      </c>
      <c r="AK108" s="68"/>
      <c r="AL108" s="66">
        <f t="shared" si="54"/>
        <v>0</v>
      </c>
      <c r="AM108" s="66">
        <f t="shared" si="56"/>
        <v>29</v>
      </c>
      <c r="AN108" s="66">
        <f t="shared" si="55"/>
        <v>348200</v>
      </c>
    </row>
    <row r="109" spans="1:40">
      <c r="A109" s="65" t="s">
        <v>201</v>
      </c>
      <c r="B109" s="70" t="s">
        <v>202</v>
      </c>
      <c r="C109" s="68"/>
      <c r="D109" s="66">
        <f t="shared" si="38"/>
        <v>0</v>
      </c>
      <c r="E109" s="68">
        <v>8</v>
      </c>
      <c r="F109" s="66">
        <f t="shared" si="39"/>
        <v>136000</v>
      </c>
      <c r="G109" s="68"/>
      <c r="H109" s="66">
        <f t="shared" si="40"/>
        <v>0</v>
      </c>
      <c r="I109" s="68"/>
      <c r="J109" s="66">
        <f t="shared" si="41"/>
        <v>0</v>
      </c>
      <c r="K109" s="68"/>
      <c r="L109" s="66">
        <f t="shared" si="42"/>
        <v>0</v>
      </c>
      <c r="M109" s="68"/>
      <c r="N109" s="66">
        <f t="shared" si="43"/>
        <v>0</v>
      </c>
      <c r="O109" s="68"/>
      <c r="P109" s="66">
        <f t="shared" si="44"/>
        <v>0</v>
      </c>
      <c r="Q109" s="68"/>
      <c r="R109" s="66">
        <f t="shared" si="45"/>
        <v>0</v>
      </c>
      <c r="S109" s="68"/>
      <c r="T109" s="66">
        <f t="shared" si="46"/>
        <v>0</v>
      </c>
      <c r="U109" s="68"/>
      <c r="V109" s="66">
        <f t="shared" si="47"/>
        <v>0</v>
      </c>
      <c r="W109" s="68"/>
      <c r="X109" s="66">
        <f t="shared" si="48"/>
        <v>0</v>
      </c>
      <c r="Y109" s="68"/>
      <c r="Z109" s="66">
        <f t="shared" si="49"/>
        <v>0</v>
      </c>
      <c r="AA109" s="68"/>
      <c r="AB109" s="66">
        <f t="shared" si="50"/>
        <v>0</v>
      </c>
      <c r="AC109" s="68"/>
      <c r="AD109" s="66">
        <f t="shared" si="51"/>
        <v>0</v>
      </c>
      <c r="AE109" s="68"/>
      <c r="AF109" s="66">
        <f t="shared" si="52"/>
        <v>0</v>
      </c>
      <c r="AG109" s="68">
        <v>8</v>
      </c>
      <c r="AH109" s="66">
        <f t="shared" si="57"/>
        <v>136000</v>
      </c>
      <c r="AI109" s="68"/>
      <c r="AJ109" s="66">
        <f t="shared" si="54"/>
        <v>0</v>
      </c>
      <c r="AK109" s="68"/>
      <c r="AL109" s="66">
        <f t="shared" si="54"/>
        <v>0</v>
      </c>
      <c r="AM109" s="66">
        <f t="shared" si="56"/>
        <v>8</v>
      </c>
      <c r="AN109" s="66">
        <f t="shared" si="55"/>
        <v>136000</v>
      </c>
    </row>
    <row r="110" spans="1:40">
      <c r="A110" s="63" t="s">
        <v>407</v>
      </c>
      <c r="B110" s="70"/>
      <c r="C110" s="68"/>
      <c r="D110" s="66">
        <f t="shared" si="38"/>
        <v>0</v>
      </c>
      <c r="E110" s="68"/>
      <c r="F110" s="66">
        <f t="shared" si="39"/>
        <v>0</v>
      </c>
      <c r="G110" s="68"/>
      <c r="H110" s="66">
        <f t="shared" si="40"/>
        <v>0</v>
      </c>
      <c r="I110" s="68"/>
      <c r="J110" s="66">
        <f t="shared" si="41"/>
        <v>0</v>
      </c>
      <c r="K110" s="68"/>
      <c r="L110" s="66">
        <f t="shared" si="42"/>
        <v>0</v>
      </c>
      <c r="M110" s="68"/>
      <c r="N110" s="66">
        <f t="shared" si="43"/>
        <v>0</v>
      </c>
      <c r="O110" s="68"/>
      <c r="P110" s="66">
        <f t="shared" si="44"/>
        <v>0</v>
      </c>
      <c r="Q110" s="68"/>
      <c r="R110" s="66">
        <f t="shared" si="45"/>
        <v>0</v>
      </c>
      <c r="S110" s="68"/>
      <c r="T110" s="66">
        <f t="shared" si="46"/>
        <v>0</v>
      </c>
      <c r="U110" s="68"/>
      <c r="V110" s="66">
        <f t="shared" si="47"/>
        <v>0</v>
      </c>
      <c r="W110" s="68"/>
      <c r="X110" s="66">
        <f t="shared" si="48"/>
        <v>0</v>
      </c>
      <c r="Y110" s="68"/>
      <c r="Z110" s="66">
        <f t="shared" si="49"/>
        <v>0</v>
      </c>
      <c r="AA110" s="68"/>
      <c r="AB110" s="66">
        <f t="shared" si="50"/>
        <v>0</v>
      </c>
      <c r="AC110" s="68"/>
      <c r="AD110" s="66">
        <f t="shared" si="51"/>
        <v>0</v>
      </c>
      <c r="AE110" s="68"/>
      <c r="AF110" s="66">
        <f t="shared" si="52"/>
        <v>0</v>
      </c>
      <c r="AG110" s="68">
        <v>0</v>
      </c>
      <c r="AH110" s="66">
        <f t="shared" si="57"/>
        <v>0</v>
      </c>
      <c r="AI110" s="68"/>
      <c r="AJ110" s="66">
        <f t="shared" si="54"/>
        <v>0</v>
      </c>
      <c r="AK110" s="68"/>
      <c r="AL110" s="66">
        <f t="shared" si="54"/>
        <v>0</v>
      </c>
      <c r="AM110" s="66">
        <f t="shared" si="56"/>
        <v>0</v>
      </c>
      <c r="AN110" s="66">
        <f t="shared" si="55"/>
        <v>0</v>
      </c>
    </row>
    <row r="111" spans="1:40">
      <c r="A111" s="65" t="s">
        <v>203</v>
      </c>
      <c r="B111" s="70" t="s">
        <v>204</v>
      </c>
      <c r="C111" s="68"/>
      <c r="D111" s="66">
        <f t="shared" si="38"/>
        <v>0</v>
      </c>
      <c r="E111" s="68">
        <v>9</v>
      </c>
      <c r="F111" s="66">
        <f t="shared" si="39"/>
        <v>153000</v>
      </c>
      <c r="G111" s="68"/>
      <c r="H111" s="66">
        <f t="shared" si="40"/>
        <v>0</v>
      </c>
      <c r="I111" s="68"/>
      <c r="J111" s="66">
        <f t="shared" si="41"/>
        <v>0</v>
      </c>
      <c r="K111" s="68"/>
      <c r="L111" s="66">
        <f t="shared" si="42"/>
        <v>0</v>
      </c>
      <c r="M111" s="68"/>
      <c r="N111" s="66">
        <f t="shared" si="43"/>
        <v>0</v>
      </c>
      <c r="O111" s="68">
        <v>4</v>
      </c>
      <c r="P111" s="66">
        <f t="shared" si="44"/>
        <v>35600</v>
      </c>
      <c r="Q111" s="68"/>
      <c r="R111" s="66">
        <f t="shared" si="45"/>
        <v>0</v>
      </c>
      <c r="S111" s="68"/>
      <c r="T111" s="66">
        <f t="shared" si="46"/>
        <v>0</v>
      </c>
      <c r="U111" s="68"/>
      <c r="V111" s="66">
        <f t="shared" si="47"/>
        <v>0</v>
      </c>
      <c r="W111" s="68"/>
      <c r="X111" s="66">
        <f t="shared" si="48"/>
        <v>0</v>
      </c>
      <c r="Y111" s="68"/>
      <c r="Z111" s="66">
        <f t="shared" si="49"/>
        <v>0</v>
      </c>
      <c r="AA111" s="68">
        <v>10</v>
      </c>
      <c r="AB111" s="66">
        <f t="shared" si="50"/>
        <v>25000</v>
      </c>
      <c r="AC111" s="68"/>
      <c r="AD111" s="66">
        <f t="shared" si="51"/>
        <v>0</v>
      </c>
      <c r="AE111" s="68"/>
      <c r="AF111" s="66">
        <f t="shared" si="52"/>
        <v>0</v>
      </c>
      <c r="AG111" s="68">
        <v>23</v>
      </c>
      <c r="AH111" s="66">
        <f t="shared" si="57"/>
        <v>213600</v>
      </c>
      <c r="AI111" s="68"/>
      <c r="AJ111" s="66">
        <f t="shared" si="54"/>
        <v>0</v>
      </c>
      <c r="AK111" s="68"/>
      <c r="AL111" s="66">
        <f t="shared" si="54"/>
        <v>0</v>
      </c>
      <c r="AM111" s="66">
        <f t="shared" si="56"/>
        <v>23</v>
      </c>
      <c r="AN111" s="66">
        <f t="shared" si="55"/>
        <v>213600</v>
      </c>
    </row>
    <row r="112" spans="1:40">
      <c r="A112" s="65" t="s">
        <v>205</v>
      </c>
      <c r="B112" s="70" t="s">
        <v>206</v>
      </c>
      <c r="C112" s="68"/>
      <c r="D112" s="66">
        <f t="shared" si="38"/>
        <v>0</v>
      </c>
      <c r="E112" s="68">
        <v>9</v>
      </c>
      <c r="F112" s="66">
        <f t="shared" si="39"/>
        <v>153000</v>
      </c>
      <c r="G112" s="68"/>
      <c r="H112" s="66">
        <f t="shared" si="40"/>
        <v>0</v>
      </c>
      <c r="I112" s="68"/>
      <c r="J112" s="66">
        <f t="shared" si="41"/>
        <v>0</v>
      </c>
      <c r="K112" s="68"/>
      <c r="L112" s="66">
        <f t="shared" si="42"/>
        <v>0</v>
      </c>
      <c r="M112" s="68">
        <v>1</v>
      </c>
      <c r="N112" s="66">
        <f t="shared" si="43"/>
        <v>4300</v>
      </c>
      <c r="O112" s="68">
        <v>11</v>
      </c>
      <c r="P112" s="66">
        <f t="shared" si="44"/>
        <v>97900</v>
      </c>
      <c r="Q112" s="68"/>
      <c r="R112" s="66">
        <f t="shared" si="45"/>
        <v>0</v>
      </c>
      <c r="S112" s="68"/>
      <c r="T112" s="66">
        <f t="shared" si="46"/>
        <v>0</v>
      </c>
      <c r="U112" s="68"/>
      <c r="V112" s="66">
        <f t="shared" si="47"/>
        <v>0</v>
      </c>
      <c r="W112" s="68"/>
      <c r="X112" s="66">
        <f t="shared" si="48"/>
        <v>0</v>
      </c>
      <c r="Y112" s="68"/>
      <c r="Z112" s="66">
        <f t="shared" si="49"/>
        <v>0</v>
      </c>
      <c r="AA112" s="68"/>
      <c r="AB112" s="66">
        <f t="shared" si="50"/>
        <v>0</v>
      </c>
      <c r="AC112" s="68"/>
      <c r="AD112" s="66">
        <f t="shared" si="51"/>
        <v>0</v>
      </c>
      <c r="AE112" s="68"/>
      <c r="AF112" s="66">
        <f t="shared" si="52"/>
        <v>0</v>
      </c>
      <c r="AG112" s="68">
        <v>21</v>
      </c>
      <c r="AH112" s="66">
        <f t="shared" si="57"/>
        <v>255200</v>
      </c>
      <c r="AI112" s="68"/>
      <c r="AJ112" s="66">
        <f t="shared" si="54"/>
        <v>0</v>
      </c>
      <c r="AK112" s="68"/>
      <c r="AL112" s="66">
        <f t="shared" si="54"/>
        <v>0</v>
      </c>
      <c r="AM112" s="66">
        <f t="shared" si="56"/>
        <v>21</v>
      </c>
      <c r="AN112" s="66">
        <f t="shared" si="55"/>
        <v>255200</v>
      </c>
    </row>
    <row r="113" spans="1:40">
      <c r="A113" s="65" t="s">
        <v>207</v>
      </c>
      <c r="B113" s="70" t="s">
        <v>208</v>
      </c>
      <c r="C113" s="68"/>
      <c r="D113" s="66">
        <f t="shared" ref="D113:D134" si="58">C113*350000</f>
        <v>0</v>
      </c>
      <c r="E113" s="68">
        <v>12</v>
      </c>
      <c r="F113" s="66">
        <f t="shared" ref="F113:F134" si="59">E113*17000</f>
        <v>204000</v>
      </c>
      <c r="G113" s="68"/>
      <c r="H113" s="66">
        <f t="shared" ref="H113:H134" si="60">G113*22000</f>
        <v>0</v>
      </c>
      <c r="I113" s="68"/>
      <c r="J113" s="66">
        <f t="shared" ref="J113:J134" si="61">I113*16000</f>
        <v>0</v>
      </c>
      <c r="K113" s="68"/>
      <c r="L113" s="66">
        <f t="shared" ref="L113:L134" si="62">K113*22000</f>
        <v>0</v>
      </c>
      <c r="M113" s="68"/>
      <c r="N113" s="66">
        <f t="shared" ref="N113:N134" si="63">M113*4300</f>
        <v>0</v>
      </c>
      <c r="O113" s="68"/>
      <c r="P113" s="66">
        <f t="shared" ref="P113:P134" si="64">O113*8900</f>
        <v>0</v>
      </c>
      <c r="Q113" s="68"/>
      <c r="R113" s="66">
        <f t="shared" ref="R113:R134" si="65">Q113*10000</f>
        <v>0</v>
      </c>
      <c r="S113" s="68"/>
      <c r="T113" s="66">
        <f t="shared" ref="T113:T134" si="66">S113*7500</f>
        <v>0</v>
      </c>
      <c r="U113" s="68"/>
      <c r="V113" s="66">
        <f t="shared" ref="V113:V134" si="67">U113*10000</f>
        <v>0</v>
      </c>
      <c r="W113" s="68"/>
      <c r="X113" s="66">
        <f t="shared" ref="X113:X134" si="68">W113*3200</f>
        <v>0</v>
      </c>
      <c r="Y113" s="68"/>
      <c r="Z113" s="66">
        <f t="shared" ref="Z113:Z134" si="69">Y113*17000</f>
        <v>0</v>
      </c>
      <c r="AA113" s="68"/>
      <c r="AB113" s="66">
        <f t="shared" ref="AB113:AB134" si="70">AA113*2500</f>
        <v>0</v>
      </c>
      <c r="AC113" s="68"/>
      <c r="AD113" s="66">
        <f t="shared" ref="AD113:AD134" si="71">AC113*432200</f>
        <v>0</v>
      </c>
      <c r="AE113" s="68"/>
      <c r="AF113" s="66">
        <f t="shared" ref="AF113:AF134" si="72">AE113*28000</f>
        <v>0</v>
      </c>
      <c r="AG113" s="68">
        <v>12</v>
      </c>
      <c r="AH113" s="66">
        <f t="shared" si="57"/>
        <v>204000</v>
      </c>
      <c r="AI113" s="68"/>
      <c r="AJ113" s="66">
        <f t="shared" ref="AJ113:AL134" si="73">AI113*17000</f>
        <v>0</v>
      </c>
      <c r="AK113" s="68"/>
      <c r="AL113" s="66">
        <f t="shared" si="73"/>
        <v>0</v>
      </c>
      <c r="AM113" s="66">
        <f t="shared" si="56"/>
        <v>12</v>
      </c>
      <c r="AN113" s="66">
        <f t="shared" si="56"/>
        <v>204000</v>
      </c>
    </row>
    <row r="114" spans="1:40">
      <c r="A114" s="65" t="s">
        <v>209</v>
      </c>
      <c r="B114" s="70" t="s">
        <v>210</v>
      </c>
      <c r="C114" s="68"/>
      <c r="D114" s="66">
        <f t="shared" si="58"/>
        <v>0</v>
      </c>
      <c r="E114" s="68">
        <v>6</v>
      </c>
      <c r="F114" s="66">
        <f t="shared" si="59"/>
        <v>102000</v>
      </c>
      <c r="G114" s="68"/>
      <c r="H114" s="66">
        <f t="shared" si="60"/>
        <v>0</v>
      </c>
      <c r="I114" s="68"/>
      <c r="J114" s="66">
        <f t="shared" si="61"/>
        <v>0</v>
      </c>
      <c r="K114" s="68"/>
      <c r="L114" s="66">
        <f t="shared" si="62"/>
        <v>0</v>
      </c>
      <c r="M114" s="68"/>
      <c r="N114" s="66">
        <f t="shared" si="63"/>
        <v>0</v>
      </c>
      <c r="O114" s="68">
        <v>8</v>
      </c>
      <c r="P114" s="66">
        <f t="shared" si="64"/>
        <v>71200</v>
      </c>
      <c r="Q114" s="68"/>
      <c r="R114" s="66">
        <f t="shared" si="65"/>
        <v>0</v>
      </c>
      <c r="S114" s="68"/>
      <c r="T114" s="66">
        <f t="shared" si="66"/>
        <v>0</v>
      </c>
      <c r="U114" s="68"/>
      <c r="V114" s="66">
        <f t="shared" si="67"/>
        <v>0</v>
      </c>
      <c r="W114" s="68"/>
      <c r="X114" s="66">
        <f t="shared" si="68"/>
        <v>0</v>
      </c>
      <c r="Y114" s="68"/>
      <c r="Z114" s="66">
        <f t="shared" si="69"/>
        <v>0</v>
      </c>
      <c r="AA114" s="68">
        <v>11</v>
      </c>
      <c r="AB114" s="66">
        <f t="shared" si="70"/>
        <v>27500</v>
      </c>
      <c r="AC114" s="68"/>
      <c r="AD114" s="66">
        <f t="shared" si="71"/>
        <v>0</v>
      </c>
      <c r="AE114" s="68"/>
      <c r="AF114" s="66">
        <f t="shared" si="72"/>
        <v>0</v>
      </c>
      <c r="AG114" s="68">
        <v>25</v>
      </c>
      <c r="AH114" s="66">
        <f t="shared" si="57"/>
        <v>200700</v>
      </c>
      <c r="AI114" s="68"/>
      <c r="AJ114" s="66">
        <f t="shared" si="73"/>
        <v>0</v>
      </c>
      <c r="AK114" s="68"/>
      <c r="AL114" s="66">
        <f t="shared" si="73"/>
        <v>0</v>
      </c>
      <c r="AM114" s="66">
        <f t="shared" ref="AM114:AN134" si="74">AG114+AK114</f>
        <v>25</v>
      </c>
      <c r="AN114" s="66">
        <f t="shared" si="74"/>
        <v>200700</v>
      </c>
    </row>
    <row r="115" spans="1:40">
      <c r="A115" s="65" t="s">
        <v>211</v>
      </c>
      <c r="B115" s="70" t="s">
        <v>212</v>
      </c>
      <c r="C115" s="68"/>
      <c r="D115" s="66">
        <f t="shared" si="58"/>
        <v>0</v>
      </c>
      <c r="E115" s="68">
        <v>2</v>
      </c>
      <c r="F115" s="66">
        <f t="shared" si="59"/>
        <v>34000</v>
      </c>
      <c r="G115" s="68"/>
      <c r="H115" s="66">
        <f t="shared" si="60"/>
        <v>0</v>
      </c>
      <c r="I115" s="68"/>
      <c r="J115" s="66">
        <f t="shared" si="61"/>
        <v>0</v>
      </c>
      <c r="K115" s="68"/>
      <c r="L115" s="66">
        <f t="shared" si="62"/>
        <v>0</v>
      </c>
      <c r="M115" s="68"/>
      <c r="N115" s="66">
        <f t="shared" si="63"/>
        <v>0</v>
      </c>
      <c r="O115" s="68"/>
      <c r="P115" s="66">
        <f t="shared" si="64"/>
        <v>0</v>
      </c>
      <c r="Q115" s="68"/>
      <c r="R115" s="66">
        <f t="shared" si="65"/>
        <v>0</v>
      </c>
      <c r="S115" s="68"/>
      <c r="T115" s="66">
        <f t="shared" si="66"/>
        <v>0</v>
      </c>
      <c r="U115" s="68"/>
      <c r="V115" s="66">
        <f t="shared" si="67"/>
        <v>0</v>
      </c>
      <c r="W115" s="68"/>
      <c r="X115" s="66">
        <f t="shared" si="68"/>
        <v>0</v>
      </c>
      <c r="Y115" s="68"/>
      <c r="Z115" s="66">
        <f t="shared" si="69"/>
        <v>0</v>
      </c>
      <c r="AA115" s="68"/>
      <c r="AB115" s="66">
        <f t="shared" si="70"/>
        <v>0</v>
      </c>
      <c r="AC115" s="68"/>
      <c r="AD115" s="66">
        <f t="shared" si="71"/>
        <v>0</v>
      </c>
      <c r="AE115" s="68"/>
      <c r="AF115" s="66">
        <f t="shared" si="72"/>
        <v>0</v>
      </c>
      <c r="AG115" s="68">
        <v>2</v>
      </c>
      <c r="AH115" s="66">
        <f t="shared" si="57"/>
        <v>34000</v>
      </c>
      <c r="AI115" s="68"/>
      <c r="AJ115" s="66">
        <f t="shared" si="73"/>
        <v>0</v>
      </c>
      <c r="AK115" s="68"/>
      <c r="AL115" s="66">
        <f t="shared" si="73"/>
        <v>0</v>
      </c>
      <c r="AM115" s="66">
        <f t="shared" si="74"/>
        <v>2</v>
      </c>
      <c r="AN115" s="66">
        <f t="shared" si="74"/>
        <v>34000</v>
      </c>
    </row>
    <row r="116" spans="1:40">
      <c r="A116" s="65" t="s">
        <v>213</v>
      </c>
      <c r="B116" s="70" t="s">
        <v>214</v>
      </c>
      <c r="C116" s="68"/>
      <c r="D116" s="66">
        <f t="shared" si="58"/>
        <v>0</v>
      </c>
      <c r="E116" s="68">
        <v>2</v>
      </c>
      <c r="F116" s="66">
        <f t="shared" si="59"/>
        <v>34000</v>
      </c>
      <c r="G116" s="68"/>
      <c r="H116" s="66">
        <f t="shared" si="60"/>
        <v>0</v>
      </c>
      <c r="I116" s="68"/>
      <c r="J116" s="66">
        <f t="shared" si="61"/>
        <v>0</v>
      </c>
      <c r="K116" s="68"/>
      <c r="L116" s="66">
        <f t="shared" si="62"/>
        <v>0</v>
      </c>
      <c r="M116" s="68"/>
      <c r="N116" s="66">
        <f t="shared" si="63"/>
        <v>0</v>
      </c>
      <c r="O116" s="68"/>
      <c r="P116" s="66">
        <f t="shared" si="64"/>
        <v>0</v>
      </c>
      <c r="Q116" s="68"/>
      <c r="R116" s="66">
        <f t="shared" si="65"/>
        <v>0</v>
      </c>
      <c r="S116" s="68"/>
      <c r="T116" s="66">
        <f t="shared" si="66"/>
        <v>0</v>
      </c>
      <c r="U116" s="68"/>
      <c r="V116" s="66">
        <f t="shared" si="67"/>
        <v>0</v>
      </c>
      <c r="W116" s="68"/>
      <c r="X116" s="66">
        <f t="shared" si="68"/>
        <v>0</v>
      </c>
      <c r="Y116" s="68"/>
      <c r="Z116" s="66">
        <f t="shared" si="69"/>
        <v>0</v>
      </c>
      <c r="AA116" s="68"/>
      <c r="AB116" s="66">
        <f t="shared" si="70"/>
        <v>0</v>
      </c>
      <c r="AC116" s="68"/>
      <c r="AD116" s="66">
        <f t="shared" si="71"/>
        <v>0</v>
      </c>
      <c r="AE116" s="68"/>
      <c r="AF116" s="66">
        <f t="shared" si="72"/>
        <v>0</v>
      </c>
      <c r="AG116" s="68">
        <v>2</v>
      </c>
      <c r="AH116" s="66">
        <f t="shared" si="57"/>
        <v>34000</v>
      </c>
      <c r="AI116" s="68"/>
      <c r="AJ116" s="66">
        <f t="shared" si="73"/>
        <v>0</v>
      </c>
      <c r="AK116" s="68"/>
      <c r="AL116" s="66">
        <f t="shared" si="73"/>
        <v>0</v>
      </c>
      <c r="AM116" s="66">
        <f t="shared" si="74"/>
        <v>2</v>
      </c>
      <c r="AN116" s="66">
        <f t="shared" si="74"/>
        <v>34000</v>
      </c>
    </row>
    <row r="117" spans="1:40">
      <c r="A117" s="65" t="s">
        <v>215</v>
      </c>
      <c r="B117" s="70" t="s">
        <v>216</v>
      </c>
      <c r="C117" s="68"/>
      <c r="D117" s="66">
        <f t="shared" si="58"/>
        <v>0</v>
      </c>
      <c r="E117" s="68">
        <v>7</v>
      </c>
      <c r="F117" s="66">
        <f t="shared" si="59"/>
        <v>119000</v>
      </c>
      <c r="G117" s="68"/>
      <c r="H117" s="66">
        <f t="shared" si="60"/>
        <v>0</v>
      </c>
      <c r="I117" s="68"/>
      <c r="J117" s="66">
        <f t="shared" si="61"/>
        <v>0</v>
      </c>
      <c r="K117" s="68"/>
      <c r="L117" s="66">
        <f t="shared" si="62"/>
        <v>0</v>
      </c>
      <c r="M117" s="68"/>
      <c r="N117" s="66">
        <f t="shared" si="63"/>
        <v>0</v>
      </c>
      <c r="O117" s="68"/>
      <c r="P117" s="66">
        <f t="shared" si="64"/>
        <v>0</v>
      </c>
      <c r="Q117" s="68"/>
      <c r="R117" s="66">
        <f t="shared" si="65"/>
        <v>0</v>
      </c>
      <c r="S117" s="68"/>
      <c r="T117" s="66">
        <f t="shared" si="66"/>
        <v>0</v>
      </c>
      <c r="U117" s="68"/>
      <c r="V117" s="66">
        <f t="shared" si="67"/>
        <v>0</v>
      </c>
      <c r="W117" s="68"/>
      <c r="X117" s="66">
        <f t="shared" si="68"/>
        <v>0</v>
      </c>
      <c r="Y117" s="68"/>
      <c r="Z117" s="66">
        <f t="shared" si="69"/>
        <v>0</v>
      </c>
      <c r="AA117" s="68"/>
      <c r="AB117" s="66">
        <f t="shared" si="70"/>
        <v>0</v>
      </c>
      <c r="AC117" s="68"/>
      <c r="AD117" s="66">
        <f t="shared" si="71"/>
        <v>0</v>
      </c>
      <c r="AE117" s="68"/>
      <c r="AF117" s="66">
        <f t="shared" si="72"/>
        <v>0</v>
      </c>
      <c r="AG117" s="68">
        <v>7</v>
      </c>
      <c r="AH117" s="66">
        <f t="shared" si="57"/>
        <v>119000</v>
      </c>
      <c r="AI117" s="68"/>
      <c r="AJ117" s="66">
        <f t="shared" si="73"/>
        <v>0</v>
      </c>
      <c r="AK117" s="68"/>
      <c r="AL117" s="66">
        <f t="shared" si="73"/>
        <v>0</v>
      </c>
      <c r="AM117" s="66">
        <f t="shared" si="74"/>
        <v>7</v>
      </c>
      <c r="AN117" s="66">
        <f t="shared" si="74"/>
        <v>119000</v>
      </c>
    </row>
    <row r="118" spans="1:40">
      <c r="A118" s="65" t="s">
        <v>217</v>
      </c>
      <c r="B118" s="70" t="s">
        <v>218</v>
      </c>
      <c r="C118" s="68"/>
      <c r="D118" s="66">
        <f t="shared" si="58"/>
        <v>0</v>
      </c>
      <c r="E118" s="68">
        <v>7</v>
      </c>
      <c r="F118" s="66">
        <f t="shared" si="59"/>
        <v>119000</v>
      </c>
      <c r="G118" s="68"/>
      <c r="H118" s="66">
        <f t="shared" si="60"/>
        <v>0</v>
      </c>
      <c r="I118" s="68"/>
      <c r="J118" s="66">
        <f t="shared" si="61"/>
        <v>0</v>
      </c>
      <c r="K118" s="68"/>
      <c r="L118" s="66">
        <f t="shared" si="62"/>
        <v>0</v>
      </c>
      <c r="M118" s="68"/>
      <c r="N118" s="66">
        <f t="shared" si="63"/>
        <v>0</v>
      </c>
      <c r="O118" s="68">
        <v>10</v>
      </c>
      <c r="P118" s="66">
        <f t="shared" si="64"/>
        <v>89000</v>
      </c>
      <c r="Q118" s="68"/>
      <c r="R118" s="66">
        <f t="shared" si="65"/>
        <v>0</v>
      </c>
      <c r="S118" s="68"/>
      <c r="T118" s="66">
        <f t="shared" si="66"/>
        <v>0</v>
      </c>
      <c r="U118" s="68"/>
      <c r="V118" s="66">
        <f t="shared" si="67"/>
        <v>0</v>
      </c>
      <c r="W118" s="68"/>
      <c r="X118" s="66">
        <f t="shared" si="68"/>
        <v>0</v>
      </c>
      <c r="Y118" s="68"/>
      <c r="Z118" s="66">
        <f t="shared" si="69"/>
        <v>0</v>
      </c>
      <c r="AA118" s="68">
        <v>13</v>
      </c>
      <c r="AB118" s="66">
        <f t="shared" si="70"/>
        <v>32500</v>
      </c>
      <c r="AC118" s="68"/>
      <c r="AD118" s="66">
        <f t="shared" si="71"/>
        <v>0</v>
      </c>
      <c r="AE118" s="68"/>
      <c r="AF118" s="66">
        <f t="shared" si="72"/>
        <v>0</v>
      </c>
      <c r="AG118" s="68">
        <v>30</v>
      </c>
      <c r="AH118" s="66">
        <f t="shared" si="57"/>
        <v>240500</v>
      </c>
      <c r="AI118" s="68"/>
      <c r="AJ118" s="66">
        <f t="shared" si="73"/>
        <v>0</v>
      </c>
      <c r="AK118" s="68"/>
      <c r="AL118" s="66">
        <f t="shared" si="73"/>
        <v>0</v>
      </c>
      <c r="AM118" s="66">
        <f t="shared" si="74"/>
        <v>30</v>
      </c>
      <c r="AN118" s="66">
        <f t="shared" si="74"/>
        <v>240500</v>
      </c>
    </row>
    <row r="119" spans="1:40">
      <c r="A119" s="63" t="s">
        <v>408</v>
      </c>
      <c r="B119" s="70"/>
      <c r="C119" s="68"/>
      <c r="D119" s="66">
        <f t="shared" si="58"/>
        <v>0</v>
      </c>
      <c r="E119" s="68"/>
      <c r="F119" s="66">
        <f t="shared" si="59"/>
        <v>0</v>
      </c>
      <c r="G119" s="68"/>
      <c r="H119" s="66">
        <f t="shared" si="60"/>
        <v>0</v>
      </c>
      <c r="I119" s="68"/>
      <c r="J119" s="66">
        <f t="shared" si="61"/>
        <v>0</v>
      </c>
      <c r="K119" s="68"/>
      <c r="L119" s="66">
        <f t="shared" si="62"/>
        <v>0</v>
      </c>
      <c r="M119" s="68"/>
      <c r="N119" s="66">
        <f t="shared" si="63"/>
        <v>0</v>
      </c>
      <c r="O119" s="68"/>
      <c r="P119" s="66">
        <f t="shared" si="64"/>
        <v>0</v>
      </c>
      <c r="Q119" s="68"/>
      <c r="R119" s="66">
        <f t="shared" si="65"/>
        <v>0</v>
      </c>
      <c r="S119" s="68"/>
      <c r="T119" s="66">
        <f t="shared" si="66"/>
        <v>0</v>
      </c>
      <c r="U119" s="68"/>
      <c r="V119" s="66">
        <f t="shared" si="67"/>
        <v>0</v>
      </c>
      <c r="W119" s="68"/>
      <c r="X119" s="66">
        <f t="shared" si="68"/>
        <v>0</v>
      </c>
      <c r="Y119" s="68"/>
      <c r="Z119" s="66">
        <f t="shared" si="69"/>
        <v>0</v>
      </c>
      <c r="AA119" s="68"/>
      <c r="AB119" s="66">
        <f t="shared" si="70"/>
        <v>0</v>
      </c>
      <c r="AC119" s="68"/>
      <c r="AD119" s="66">
        <f t="shared" si="71"/>
        <v>0</v>
      </c>
      <c r="AE119" s="68"/>
      <c r="AF119" s="66">
        <f t="shared" si="72"/>
        <v>0</v>
      </c>
      <c r="AG119" s="68">
        <v>0</v>
      </c>
      <c r="AH119" s="66">
        <f t="shared" si="57"/>
        <v>0</v>
      </c>
      <c r="AI119" s="68"/>
      <c r="AJ119" s="66">
        <f t="shared" si="73"/>
        <v>0</v>
      </c>
      <c r="AK119" s="68"/>
      <c r="AL119" s="66">
        <f t="shared" si="73"/>
        <v>0</v>
      </c>
      <c r="AM119" s="66">
        <f t="shared" si="74"/>
        <v>0</v>
      </c>
      <c r="AN119" s="66">
        <f t="shared" si="74"/>
        <v>0</v>
      </c>
    </row>
    <row r="120" spans="1:40">
      <c r="A120" s="65" t="s">
        <v>219</v>
      </c>
      <c r="B120" s="64" t="s">
        <v>220</v>
      </c>
      <c r="C120" s="68"/>
      <c r="D120" s="66">
        <f t="shared" si="58"/>
        <v>0</v>
      </c>
      <c r="E120" s="68">
        <v>22</v>
      </c>
      <c r="F120" s="66">
        <f t="shared" si="59"/>
        <v>374000</v>
      </c>
      <c r="G120" s="68"/>
      <c r="H120" s="66">
        <f t="shared" si="60"/>
        <v>0</v>
      </c>
      <c r="I120" s="68"/>
      <c r="J120" s="66">
        <f t="shared" si="61"/>
        <v>0</v>
      </c>
      <c r="K120" s="68"/>
      <c r="L120" s="66">
        <f t="shared" si="62"/>
        <v>0</v>
      </c>
      <c r="M120" s="68"/>
      <c r="N120" s="66">
        <f t="shared" si="63"/>
        <v>0</v>
      </c>
      <c r="O120" s="68"/>
      <c r="P120" s="66">
        <f t="shared" si="64"/>
        <v>0</v>
      </c>
      <c r="Q120" s="68"/>
      <c r="R120" s="66">
        <f t="shared" si="65"/>
        <v>0</v>
      </c>
      <c r="S120" s="68"/>
      <c r="T120" s="66">
        <f t="shared" si="66"/>
        <v>0</v>
      </c>
      <c r="U120" s="68"/>
      <c r="V120" s="66">
        <f t="shared" si="67"/>
        <v>0</v>
      </c>
      <c r="W120" s="68"/>
      <c r="X120" s="66">
        <f t="shared" si="68"/>
        <v>0</v>
      </c>
      <c r="Y120" s="68"/>
      <c r="Z120" s="66">
        <f t="shared" si="69"/>
        <v>0</v>
      </c>
      <c r="AA120" s="68">
        <v>21</v>
      </c>
      <c r="AB120" s="66">
        <f t="shared" si="70"/>
        <v>52500</v>
      </c>
      <c r="AC120" s="68"/>
      <c r="AD120" s="66">
        <f t="shared" si="71"/>
        <v>0</v>
      </c>
      <c r="AE120" s="68"/>
      <c r="AF120" s="66">
        <f t="shared" si="72"/>
        <v>0</v>
      </c>
      <c r="AG120" s="68">
        <v>43</v>
      </c>
      <c r="AH120" s="66">
        <f t="shared" si="57"/>
        <v>426500</v>
      </c>
      <c r="AI120" s="68"/>
      <c r="AJ120" s="66">
        <f t="shared" si="73"/>
        <v>0</v>
      </c>
      <c r="AK120" s="68"/>
      <c r="AL120" s="66">
        <f t="shared" si="73"/>
        <v>0</v>
      </c>
      <c r="AM120" s="66">
        <f t="shared" si="74"/>
        <v>43</v>
      </c>
      <c r="AN120" s="66">
        <f t="shared" si="74"/>
        <v>426500</v>
      </c>
    </row>
    <row r="121" spans="1:40">
      <c r="A121" s="65" t="s">
        <v>221</v>
      </c>
      <c r="B121" s="70" t="s">
        <v>222</v>
      </c>
      <c r="C121" s="68"/>
      <c r="D121" s="66">
        <f t="shared" si="58"/>
        <v>0</v>
      </c>
      <c r="E121" s="68">
        <v>7</v>
      </c>
      <c r="F121" s="66">
        <f t="shared" si="59"/>
        <v>119000</v>
      </c>
      <c r="G121" s="68"/>
      <c r="H121" s="66">
        <f t="shared" si="60"/>
        <v>0</v>
      </c>
      <c r="I121" s="68"/>
      <c r="J121" s="66">
        <f t="shared" si="61"/>
        <v>0</v>
      </c>
      <c r="K121" s="68"/>
      <c r="L121" s="66">
        <f t="shared" si="62"/>
        <v>0</v>
      </c>
      <c r="M121" s="68"/>
      <c r="N121" s="66">
        <f t="shared" si="63"/>
        <v>0</v>
      </c>
      <c r="O121" s="68"/>
      <c r="P121" s="66">
        <f t="shared" si="64"/>
        <v>0</v>
      </c>
      <c r="Q121" s="68"/>
      <c r="R121" s="66">
        <f t="shared" si="65"/>
        <v>0</v>
      </c>
      <c r="S121" s="68"/>
      <c r="T121" s="66">
        <f t="shared" si="66"/>
        <v>0</v>
      </c>
      <c r="U121" s="68"/>
      <c r="V121" s="66">
        <f t="shared" si="67"/>
        <v>0</v>
      </c>
      <c r="W121" s="68"/>
      <c r="X121" s="66">
        <f t="shared" si="68"/>
        <v>0</v>
      </c>
      <c r="Y121" s="68"/>
      <c r="Z121" s="66">
        <f t="shared" si="69"/>
        <v>0</v>
      </c>
      <c r="AA121" s="68"/>
      <c r="AB121" s="66">
        <f t="shared" si="70"/>
        <v>0</v>
      </c>
      <c r="AC121" s="68"/>
      <c r="AD121" s="66">
        <f t="shared" si="71"/>
        <v>0</v>
      </c>
      <c r="AE121" s="68"/>
      <c r="AF121" s="66">
        <f t="shared" si="72"/>
        <v>0</v>
      </c>
      <c r="AG121" s="68">
        <v>7</v>
      </c>
      <c r="AH121" s="66">
        <f t="shared" si="57"/>
        <v>119000</v>
      </c>
      <c r="AI121" s="68"/>
      <c r="AJ121" s="66">
        <f t="shared" si="73"/>
        <v>0</v>
      </c>
      <c r="AK121" s="68"/>
      <c r="AL121" s="66">
        <f t="shared" si="73"/>
        <v>0</v>
      </c>
      <c r="AM121" s="66">
        <f t="shared" si="74"/>
        <v>7</v>
      </c>
      <c r="AN121" s="66">
        <f t="shared" si="74"/>
        <v>119000</v>
      </c>
    </row>
    <row r="122" spans="1:40">
      <c r="A122" s="65" t="s">
        <v>223</v>
      </c>
      <c r="B122" s="70" t="s">
        <v>224</v>
      </c>
      <c r="C122" s="68"/>
      <c r="D122" s="66">
        <f t="shared" si="58"/>
        <v>0</v>
      </c>
      <c r="E122" s="68">
        <v>7</v>
      </c>
      <c r="F122" s="66">
        <f t="shared" si="59"/>
        <v>119000</v>
      </c>
      <c r="G122" s="68"/>
      <c r="H122" s="66">
        <f t="shared" si="60"/>
        <v>0</v>
      </c>
      <c r="I122" s="68"/>
      <c r="J122" s="66">
        <f t="shared" si="61"/>
        <v>0</v>
      </c>
      <c r="K122" s="68"/>
      <c r="L122" s="66">
        <f t="shared" si="62"/>
        <v>0</v>
      </c>
      <c r="M122" s="68"/>
      <c r="N122" s="66">
        <f t="shared" si="63"/>
        <v>0</v>
      </c>
      <c r="O122" s="68"/>
      <c r="P122" s="66">
        <f t="shared" si="64"/>
        <v>0</v>
      </c>
      <c r="Q122" s="68"/>
      <c r="R122" s="66">
        <f t="shared" si="65"/>
        <v>0</v>
      </c>
      <c r="S122" s="68"/>
      <c r="T122" s="66">
        <f t="shared" si="66"/>
        <v>0</v>
      </c>
      <c r="U122" s="68"/>
      <c r="V122" s="66">
        <f t="shared" si="67"/>
        <v>0</v>
      </c>
      <c r="W122" s="68"/>
      <c r="X122" s="66">
        <f t="shared" si="68"/>
        <v>0</v>
      </c>
      <c r="Y122" s="68"/>
      <c r="Z122" s="66">
        <f t="shared" si="69"/>
        <v>0</v>
      </c>
      <c r="AA122" s="68"/>
      <c r="AB122" s="66">
        <f t="shared" si="70"/>
        <v>0</v>
      </c>
      <c r="AC122" s="68"/>
      <c r="AD122" s="66">
        <f t="shared" si="71"/>
        <v>0</v>
      </c>
      <c r="AE122" s="68"/>
      <c r="AF122" s="66">
        <f t="shared" si="72"/>
        <v>0</v>
      </c>
      <c r="AG122" s="68">
        <v>7</v>
      </c>
      <c r="AH122" s="66">
        <f t="shared" si="57"/>
        <v>119000</v>
      </c>
      <c r="AI122" s="68"/>
      <c r="AJ122" s="66">
        <f t="shared" si="73"/>
        <v>0</v>
      </c>
      <c r="AK122" s="68"/>
      <c r="AL122" s="66">
        <f t="shared" si="73"/>
        <v>0</v>
      </c>
      <c r="AM122" s="66">
        <f t="shared" si="74"/>
        <v>7</v>
      </c>
      <c r="AN122" s="66">
        <f t="shared" si="74"/>
        <v>119000</v>
      </c>
    </row>
    <row r="123" spans="1:40">
      <c r="A123" s="65" t="s">
        <v>225</v>
      </c>
      <c r="B123" s="70" t="s">
        <v>226</v>
      </c>
      <c r="C123" s="68"/>
      <c r="D123" s="66">
        <f t="shared" si="58"/>
        <v>0</v>
      </c>
      <c r="E123" s="68">
        <v>2</v>
      </c>
      <c r="F123" s="66">
        <f t="shared" si="59"/>
        <v>34000</v>
      </c>
      <c r="G123" s="68"/>
      <c r="H123" s="66">
        <f t="shared" si="60"/>
        <v>0</v>
      </c>
      <c r="I123" s="68"/>
      <c r="J123" s="66">
        <f t="shared" si="61"/>
        <v>0</v>
      </c>
      <c r="K123" s="68"/>
      <c r="L123" s="66">
        <f t="shared" si="62"/>
        <v>0</v>
      </c>
      <c r="M123" s="68"/>
      <c r="N123" s="66">
        <f t="shared" si="63"/>
        <v>0</v>
      </c>
      <c r="O123" s="68"/>
      <c r="P123" s="66">
        <f t="shared" si="64"/>
        <v>0</v>
      </c>
      <c r="Q123" s="68"/>
      <c r="R123" s="66">
        <f t="shared" si="65"/>
        <v>0</v>
      </c>
      <c r="S123" s="68"/>
      <c r="T123" s="66">
        <f t="shared" si="66"/>
        <v>0</v>
      </c>
      <c r="U123" s="68"/>
      <c r="V123" s="66">
        <f t="shared" si="67"/>
        <v>0</v>
      </c>
      <c r="W123" s="68"/>
      <c r="X123" s="66">
        <f t="shared" si="68"/>
        <v>0</v>
      </c>
      <c r="Y123" s="68"/>
      <c r="Z123" s="66">
        <f t="shared" si="69"/>
        <v>0</v>
      </c>
      <c r="AA123" s="68"/>
      <c r="AB123" s="66">
        <f t="shared" si="70"/>
        <v>0</v>
      </c>
      <c r="AC123" s="68"/>
      <c r="AD123" s="66">
        <f t="shared" si="71"/>
        <v>0</v>
      </c>
      <c r="AE123" s="68"/>
      <c r="AF123" s="66">
        <f t="shared" si="72"/>
        <v>0</v>
      </c>
      <c r="AG123" s="68">
        <v>2</v>
      </c>
      <c r="AH123" s="66">
        <f t="shared" si="57"/>
        <v>34000</v>
      </c>
      <c r="AI123" s="68"/>
      <c r="AJ123" s="66">
        <f t="shared" si="73"/>
        <v>0</v>
      </c>
      <c r="AK123" s="68"/>
      <c r="AL123" s="66">
        <f t="shared" si="73"/>
        <v>0</v>
      </c>
      <c r="AM123" s="66">
        <f t="shared" si="74"/>
        <v>2</v>
      </c>
      <c r="AN123" s="66">
        <f t="shared" si="74"/>
        <v>34000</v>
      </c>
    </row>
    <row r="124" spans="1:40">
      <c r="A124" s="65" t="s">
        <v>227</v>
      </c>
      <c r="B124" s="70" t="s">
        <v>228</v>
      </c>
      <c r="C124" s="68"/>
      <c r="D124" s="66">
        <f t="shared" si="58"/>
        <v>0</v>
      </c>
      <c r="E124" s="68">
        <v>17</v>
      </c>
      <c r="F124" s="66">
        <f t="shared" si="59"/>
        <v>289000</v>
      </c>
      <c r="G124" s="68"/>
      <c r="H124" s="66">
        <f t="shared" si="60"/>
        <v>0</v>
      </c>
      <c r="I124" s="68"/>
      <c r="J124" s="66">
        <f t="shared" si="61"/>
        <v>0</v>
      </c>
      <c r="K124" s="68"/>
      <c r="L124" s="66">
        <f t="shared" si="62"/>
        <v>0</v>
      </c>
      <c r="M124" s="68"/>
      <c r="N124" s="66">
        <f t="shared" si="63"/>
        <v>0</v>
      </c>
      <c r="O124" s="68"/>
      <c r="P124" s="66">
        <f t="shared" si="64"/>
        <v>0</v>
      </c>
      <c r="Q124" s="68"/>
      <c r="R124" s="66">
        <f t="shared" si="65"/>
        <v>0</v>
      </c>
      <c r="S124" s="68"/>
      <c r="T124" s="66">
        <f t="shared" si="66"/>
        <v>0</v>
      </c>
      <c r="U124" s="68"/>
      <c r="V124" s="66">
        <f t="shared" si="67"/>
        <v>0</v>
      </c>
      <c r="W124" s="68"/>
      <c r="X124" s="66">
        <f t="shared" si="68"/>
        <v>0</v>
      </c>
      <c r="Y124" s="68"/>
      <c r="Z124" s="66">
        <f t="shared" si="69"/>
        <v>0</v>
      </c>
      <c r="AA124" s="68"/>
      <c r="AB124" s="66">
        <f t="shared" si="70"/>
        <v>0</v>
      </c>
      <c r="AC124" s="68"/>
      <c r="AD124" s="66">
        <f t="shared" si="71"/>
        <v>0</v>
      </c>
      <c r="AE124" s="68"/>
      <c r="AF124" s="66">
        <f t="shared" si="72"/>
        <v>0</v>
      </c>
      <c r="AG124" s="68">
        <v>17</v>
      </c>
      <c r="AH124" s="66">
        <f t="shared" si="57"/>
        <v>289000</v>
      </c>
      <c r="AI124" s="68"/>
      <c r="AJ124" s="66">
        <f t="shared" si="73"/>
        <v>0</v>
      </c>
      <c r="AK124" s="68"/>
      <c r="AL124" s="66">
        <f t="shared" si="73"/>
        <v>0</v>
      </c>
      <c r="AM124" s="66">
        <f t="shared" si="74"/>
        <v>17</v>
      </c>
      <c r="AN124" s="66">
        <f t="shared" si="74"/>
        <v>289000</v>
      </c>
    </row>
    <row r="125" spans="1:40">
      <c r="A125" s="65" t="s">
        <v>229</v>
      </c>
      <c r="B125" s="70" t="s">
        <v>230</v>
      </c>
      <c r="C125" s="68"/>
      <c r="D125" s="66">
        <f t="shared" si="58"/>
        <v>0</v>
      </c>
      <c r="E125" s="68">
        <v>4</v>
      </c>
      <c r="F125" s="66">
        <f t="shared" si="59"/>
        <v>68000</v>
      </c>
      <c r="G125" s="68"/>
      <c r="H125" s="66">
        <f t="shared" si="60"/>
        <v>0</v>
      </c>
      <c r="I125" s="68"/>
      <c r="J125" s="66">
        <f t="shared" si="61"/>
        <v>0</v>
      </c>
      <c r="K125" s="68"/>
      <c r="L125" s="66">
        <f t="shared" si="62"/>
        <v>0</v>
      </c>
      <c r="M125" s="68"/>
      <c r="N125" s="66">
        <f t="shared" si="63"/>
        <v>0</v>
      </c>
      <c r="O125" s="68">
        <v>2</v>
      </c>
      <c r="P125" s="66">
        <f t="shared" si="64"/>
        <v>17800</v>
      </c>
      <c r="Q125" s="68"/>
      <c r="R125" s="66">
        <f t="shared" si="65"/>
        <v>0</v>
      </c>
      <c r="S125" s="68"/>
      <c r="T125" s="66">
        <f t="shared" si="66"/>
        <v>0</v>
      </c>
      <c r="U125" s="68"/>
      <c r="V125" s="66">
        <f t="shared" si="67"/>
        <v>0</v>
      </c>
      <c r="W125" s="68"/>
      <c r="X125" s="66">
        <f t="shared" si="68"/>
        <v>0</v>
      </c>
      <c r="Y125" s="68"/>
      <c r="Z125" s="66">
        <f t="shared" si="69"/>
        <v>0</v>
      </c>
      <c r="AA125" s="68"/>
      <c r="AB125" s="66">
        <f t="shared" si="70"/>
        <v>0</v>
      </c>
      <c r="AC125" s="68"/>
      <c r="AD125" s="66">
        <f t="shared" si="71"/>
        <v>0</v>
      </c>
      <c r="AE125" s="68"/>
      <c r="AF125" s="66">
        <f t="shared" si="72"/>
        <v>0</v>
      </c>
      <c r="AG125" s="68">
        <v>6</v>
      </c>
      <c r="AH125" s="66">
        <f t="shared" si="57"/>
        <v>85800</v>
      </c>
      <c r="AI125" s="68"/>
      <c r="AJ125" s="66">
        <f t="shared" si="73"/>
        <v>0</v>
      </c>
      <c r="AK125" s="68"/>
      <c r="AL125" s="66">
        <f t="shared" si="73"/>
        <v>0</v>
      </c>
      <c r="AM125" s="66">
        <f t="shared" si="74"/>
        <v>6</v>
      </c>
      <c r="AN125" s="66">
        <f t="shared" si="74"/>
        <v>85800</v>
      </c>
    </row>
    <row r="126" spans="1:40">
      <c r="A126" s="65" t="s">
        <v>231</v>
      </c>
      <c r="B126" s="70" t="s">
        <v>232</v>
      </c>
      <c r="C126" s="68"/>
      <c r="D126" s="66">
        <f t="shared" si="58"/>
        <v>0</v>
      </c>
      <c r="E126" s="68">
        <v>7</v>
      </c>
      <c r="F126" s="66">
        <f t="shared" si="59"/>
        <v>119000</v>
      </c>
      <c r="G126" s="68"/>
      <c r="H126" s="66">
        <f t="shared" si="60"/>
        <v>0</v>
      </c>
      <c r="I126" s="68"/>
      <c r="J126" s="66">
        <f t="shared" si="61"/>
        <v>0</v>
      </c>
      <c r="K126" s="68"/>
      <c r="L126" s="66">
        <f t="shared" si="62"/>
        <v>0</v>
      </c>
      <c r="M126" s="68"/>
      <c r="N126" s="66">
        <f t="shared" si="63"/>
        <v>0</v>
      </c>
      <c r="O126" s="68"/>
      <c r="P126" s="66">
        <f t="shared" si="64"/>
        <v>0</v>
      </c>
      <c r="Q126" s="68"/>
      <c r="R126" s="66">
        <f t="shared" si="65"/>
        <v>0</v>
      </c>
      <c r="S126" s="68"/>
      <c r="T126" s="66">
        <f t="shared" si="66"/>
        <v>0</v>
      </c>
      <c r="U126" s="68"/>
      <c r="V126" s="66">
        <f t="shared" si="67"/>
        <v>0</v>
      </c>
      <c r="W126" s="68"/>
      <c r="X126" s="66">
        <f t="shared" si="68"/>
        <v>0</v>
      </c>
      <c r="Y126" s="68"/>
      <c r="Z126" s="66">
        <f t="shared" si="69"/>
        <v>0</v>
      </c>
      <c r="AA126" s="68"/>
      <c r="AB126" s="66">
        <f t="shared" si="70"/>
        <v>0</v>
      </c>
      <c r="AC126" s="68"/>
      <c r="AD126" s="66">
        <f t="shared" si="71"/>
        <v>0</v>
      </c>
      <c r="AE126" s="68"/>
      <c r="AF126" s="66">
        <f t="shared" si="72"/>
        <v>0</v>
      </c>
      <c r="AG126" s="68">
        <v>7</v>
      </c>
      <c r="AH126" s="66">
        <f t="shared" si="57"/>
        <v>119000</v>
      </c>
      <c r="AI126" s="68"/>
      <c r="AJ126" s="66">
        <f t="shared" si="73"/>
        <v>0</v>
      </c>
      <c r="AK126" s="68"/>
      <c r="AL126" s="66">
        <f t="shared" si="73"/>
        <v>0</v>
      </c>
      <c r="AM126" s="66">
        <f t="shared" si="74"/>
        <v>7</v>
      </c>
      <c r="AN126" s="66">
        <f t="shared" si="74"/>
        <v>119000</v>
      </c>
    </row>
    <row r="127" spans="1:40">
      <c r="A127" s="65" t="s">
        <v>233</v>
      </c>
      <c r="B127" s="70" t="s">
        <v>234</v>
      </c>
      <c r="C127" s="68"/>
      <c r="D127" s="66">
        <f t="shared" si="58"/>
        <v>0</v>
      </c>
      <c r="E127" s="68">
        <v>9</v>
      </c>
      <c r="F127" s="66">
        <f t="shared" si="59"/>
        <v>153000</v>
      </c>
      <c r="G127" s="68"/>
      <c r="H127" s="66">
        <f t="shared" si="60"/>
        <v>0</v>
      </c>
      <c r="I127" s="68"/>
      <c r="J127" s="66">
        <f t="shared" si="61"/>
        <v>0</v>
      </c>
      <c r="K127" s="68"/>
      <c r="L127" s="66">
        <f t="shared" si="62"/>
        <v>0</v>
      </c>
      <c r="M127" s="68"/>
      <c r="N127" s="66">
        <f t="shared" si="63"/>
        <v>0</v>
      </c>
      <c r="O127" s="68"/>
      <c r="P127" s="66">
        <f t="shared" si="64"/>
        <v>0</v>
      </c>
      <c r="Q127" s="68"/>
      <c r="R127" s="66">
        <f t="shared" si="65"/>
        <v>0</v>
      </c>
      <c r="S127" s="68"/>
      <c r="T127" s="66">
        <f t="shared" si="66"/>
        <v>0</v>
      </c>
      <c r="U127" s="68"/>
      <c r="V127" s="66">
        <f t="shared" si="67"/>
        <v>0</v>
      </c>
      <c r="W127" s="68"/>
      <c r="X127" s="66">
        <f t="shared" si="68"/>
        <v>0</v>
      </c>
      <c r="Y127" s="68"/>
      <c r="Z127" s="66">
        <f t="shared" si="69"/>
        <v>0</v>
      </c>
      <c r="AA127" s="68"/>
      <c r="AB127" s="66">
        <f t="shared" si="70"/>
        <v>0</v>
      </c>
      <c r="AC127" s="68"/>
      <c r="AD127" s="66">
        <f t="shared" si="71"/>
        <v>0</v>
      </c>
      <c r="AE127" s="68"/>
      <c r="AF127" s="66">
        <f t="shared" si="72"/>
        <v>0</v>
      </c>
      <c r="AG127" s="68">
        <v>9</v>
      </c>
      <c r="AH127" s="66">
        <f t="shared" si="57"/>
        <v>153000</v>
      </c>
      <c r="AI127" s="68"/>
      <c r="AJ127" s="66">
        <f t="shared" si="73"/>
        <v>0</v>
      </c>
      <c r="AK127" s="68"/>
      <c r="AL127" s="66">
        <f t="shared" si="73"/>
        <v>0</v>
      </c>
      <c r="AM127" s="66">
        <f t="shared" si="74"/>
        <v>9</v>
      </c>
      <c r="AN127" s="66">
        <f t="shared" si="74"/>
        <v>153000</v>
      </c>
    </row>
    <row r="128" spans="1:40">
      <c r="A128" s="65" t="s">
        <v>235</v>
      </c>
      <c r="B128" s="70" t="s">
        <v>236</v>
      </c>
      <c r="C128" s="68"/>
      <c r="D128" s="66">
        <f t="shared" si="58"/>
        <v>0</v>
      </c>
      <c r="E128" s="68">
        <v>10</v>
      </c>
      <c r="F128" s="66">
        <f t="shared" si="59"/>
        <v>170000</v>
      </c>
      <c r="G128" s="68"/>
      <c r="H128" s="66">
        <f t="shared" si="60"/>
        <v>0</v>
      </c>
      <c r="I128" s="68"/>
      <c r="J128" s="66">
        <f t="shared" si="61"/>
        <v>0</v>
      </c>
      <c r="K128" s="68"/>
      <c r="L128" s="66">
        <f t="shared" si="62"/>
        <v>0</v>
      </c>
      <c r="M128" s="68"/>
      <c r="N128" s="66">
        <f t="shared" si="63"/>
        <v>0</v>
      </c>
      <c r="O128" s="68"/>
      <c r="P128" s="66">
        <f t="shared" si="64"/>
        <v>0</v>
      </c>
      <c r="Q128" s="68"/>
      <c r="R128" s="66">
        <f t="shared" si="65"/>
        <v>0</v>
      </c>
      <c r="S128" s="68"/>
      <c r="T128" s="66">
        <f t="shared" si="66"/>
        <v>0</v>
      </c>
      <c r="U128" s="68"/>
      <c r="V128" s="66">
        <f t="shared" si="67"/>
        <v>0</v>
      </c>
      <c r="W128" s="68"/>
      <c r="X128" s="66">
        <f t="shared" si="68"/>
        <v>0</v>
      </c>
      <c r="Y128" s="68"/>
      <c r="Z128" s="66">
        <f t="shared" si="69"/>
        <v>0</v>
      </c>
      <c r="AA128" s="68"/>
      <c r="AB128" s="66">
        <f t="shared" si="70"/>
        <v>0</v>
      </c>
      <c r="AC128" s="68"/>
      <c r="AD128" s="66">
        <f t="shared" si="71"/>
        <v>0</v>
      </c>
      <c r="AE128" s="68"/>
      <c r="AF128" s="66">
        <f t="shared" si="72"/>
        <v>0</v>
      </c>
      <c r="AG128" s="68">
        <v>10</v>
      </c>
      <c r="AH128" s="66">
        <f t="shared" si="57"/>
        <v>170000</v>
      </c>
      <c r="AI128" s="68"/>
      <c r="AJ128" s="66">
        <f t="shared" si="73"/>
        <v>0</v>
      </c>
      <c r="AK128" s="68"/>
      <c r="AL128" s="66">
        <f t="shared" si="73"/>
        <v>0</v>
      </c>
      <c r="AM128" s="66">
        <f t="shared" si="74"/>
        <v>10</v>
      </c>
      <c r="AN128" s="66">
        <f t="shared" si="74"/>
        <v>170000</v>
      </c>
    </row>
    <row r="129" spans="1:40">
      <c r="A129" s="63" t="s">
        <v>409</v>
      </c>
      <c r="B129" s="70"/>
      <c r="C129" s="68"/>
      <c r="D129" s="66">
        <f t="shared" si="58"/>
        <v>0</v>
      </c>
      <c r="E129" s="68"/>
      <c r="F129" s="66">
        <f t="shared" si="59"/>
        <v>0</v>
      </c>
      <c r="G129" s="68"/>
      <c r="H129" s="66">
        <f t="shared" si="60"/>
        <v>0</v>
      </c>
      <c r="I129" s="68"/>
      <c r="J129" s="66">
        <f t="shared" si="61"/>
        <v>0</v>
      </c>
      <c r="K129" s="68"/>
      <c r="L129" s="66">
        <f t="shared" si="62"/>
        <v>0</v>
      </c>
      <c r="M129" s="68"/>
      <c r="N129" s="66">
        <f t="shared" si="63"/>
        <v>0</v>
      </c>
      <c r="O129" s="68"/>
      <c r="P129" s="66">
        <f t="shared" si="64"/>
        <v>0</v>
      </c>
      <c r="Q129" s="68"/>
      <c r="R129" s="66">
        <f t="shared" si="65"/>
        <v>0</v>
      </c>
      <c r="S129" s="68"/>
      <c r="T129" s="66">
        <f t="shared" si="66"/>
        <v>0</v>
      </c>
      <c r="U129" s="68"/>
      <c r="V129" s="66">
        <f t="shared" si="67"/>
        <v>0</v>
      </c>
      <c r="W129" s="68"/>
      <c r="X129" s="66">
        <f t="shared" si="68"/>
        <v>0</v>
      </c>
      <c r="Y129" s="68"/>
      <c r="Z129" s="66">
        <f t="shared" si="69"/>
        <v>0</v>
      </c>
      <c r="AA129" s="68"/>
      <c r="AB129" s="66">
        <f t="shared" si="70"/>
        <v>0</v>
      </c>
      <c r="AC129" s="68"/>
      <c r="AD129" s="66">
        <f t="shared" si="71"/>
        <v>0</v>
      </c>
      <c r="AE129" s="68"/>
      <c r="AF129" s="66">
        <f t="shared" si="72"/>
        <v>0</v>
      </c>
      <c r="AG129" s="68">
        <v>0</v>
      </c>
      <c r="AH129" s="66">
        <f t="shared" ref="AH129:AH134" si="75">D129+F129+H129+J129+L129+N129+P129+R129+T129+V129+X129+Z129+AB129+AD129+AF129</f>
        <v>0</v>
      </c>
      <c r="AI129" s="68"/>
      <c r="AJ129" s="66">
        <f t="shared" si="73"/>
        <v>0</v>
      </c>
      <c r="AK129" s="68"/>
      <c r="AL129" s="66">
        <f t="shared" si="73"/>
        <v>0</v>
      </c>
      <c r="AM129" s="66">
        <f t="shared" si="74"/>
        <v>0</v>
      </c>
      <c r="AN129" s="66">
        <f t="shared" si="74"/>
        <v>0</v>
      </c>
    </row>
    <row r="130" spans="1:40">
      <c r="A130" s="65" t="s">
        <v>237</v>
      </c>
      <c r="B130" s="70" t="s">
        <v>238</v>
      </c>
      <c r="C130" s="68"/>
      <c r="D130" s="66">
        <f t="shared" si="58"/>
        <v>0</v>
      </c>
      <c r="E130" s="68">
        <v>15</v>
      </c>
      <c r="F130" s="66">
        <f t="shared" si="59"/>
        <v>255000</v>
      </c>
      <c r="G130" s="68">
        <v>1</v>
      </c>
      <c r="H130" s="66">
        <f t="shared" si="60"/>
        <v>22000</v>
      </c>
      <c r="I130" s="68"/>
      <c r="J130" s="66">
        <f t="shared" si="61"/>
        <v>0</v>
      </c>
      <c r="K130" s="68">
        <v>1</v>
      </c>
      <c r="L130" s="66">
        <f t="shared" si="62"/>
        <v>22000</v>
      </c>
      <c r="M130" s="68"/>
      <c r="N130" s="66">
        <f t="shared" si="63"/>
        <v>0</v>
      </c>
      <c r="O130" s="68"/>
      <c r="P130" s="66">
        <f t="shared" si="64"/>
        <v>0</v>
      </c>
      <c r="Q130" s="68"/>
      <c r="R130" s="66">
        <f t="shared" si="65"/>
        <v>0</v>
      </c>
      <c r="S130" s="68"/>
      <c r="T130" s="66">
        <f t="shared" si="66"/>
        <v>0</v>
      </c>
      <c r="U130" s="68"/>
      <c r="V130" s="66">
        <f t="shared" si="67"/>
        <v>0</v>
      </c>
      <c r="W130" s="68"/>
      <c r="X130" s="66">
        <f t="shared" si="68"/>
        <v>0</v>
      </c>
      <c r="Y130" s="68"/>
      <c r="Z130" s="66">
        <f t="shared" si="69"/>
        <v>0</v>
      </c>
      <c r="AA130" s="68">
        <v>22</v>
      </c>
      <c r="AB130" s="66">
        <f t="shared" si="70"/>
        <v>55000</v>
      </c>
      <c r="AC130" s="68"/>
      <c r="AD130" s="66">
        <f t="shared" si="71"/>
        <v>0</v>
      </c>
      <c r="AE130" s="68"/>
      <c r="AF130" s="66">
        <f t="shared" si="72"/>
        <v>0</v>
      </c>
      <c r="AG130" s="68">
        <v>39</v>
      </c>
      <c r="AH130" s="66">
        <f t="shared" si="75"/>
        <v>354000</v>
      </c>
      <c r="AI130" s="68"/>
      <c r="AJ130" s="66">
        <f t="shared" si="73"/>
        <v>0</v>
      </c>
      <c r="AK130" s="68"/>
      <c r="AL130" s="66">
        <f t="shared" si="73"/>
        <v>0</v>
      </c>
      <c r="AM130" s="66">
        <f t="shared" si="74"/>
        <v>39</v>
      </c>
      <c r="AN130" s="66">
        <f t="shared" si="74"/>
        <v>354000</v>
      </c>
    </row>
    <row r="131" spans="1:40">
      <c r="A131" s="65" t="s">
        <v>239</v>
      </c>
      <c r="B131" s="70" t="s">
        <v>240</v>
      </c>
      <c r="C131" s="68"/>
      <c r="D131" s="66">
        <f t="shared" si="58"/>
        <v>0</v>
      </c>
      <c r="E131" s="68">
        <v>6</v>
      </c>
      <c r="F131" s="66">
        <f t="shared" si="59"/>
        <v>102000</v>
      </c>
      <c r="G131" s="68"/>
      <c r="H131" s="66">
        <f t="shared" si="60"/>
        <v>0</v>
      </c>
      <c r="I131" s="68"/>
      <c r="J131" s="66">
        <f t="shared" si="61"/>
        <v>0</v>
      </c>
      <c r="K131" s="68"/>
      <c r="L131" s="66">
        <f t="shared" si="62"/>
        <v>0</v>
      </c>
      <c r="M131" s="68"/>
      <c r="N131" s="66">
        <f t="shared" si="63"/>
        <v>0</v>
      </c>
      <c r="O131" s="68"/>
      <c r="P131" s="66">
        <f t="shared" si="64"/>
        <v>0</v>
      </c>
      <c r="Q131" s="68"/>
      <c r="R131" s="66">
        <f t="shared" si="65"/>
        <v>0</v>
      </c>
      <c r="S131" s="68"/>
      <c r="T131" s="66">
        <f t="shared" si="66"/>
        <v>0</v>
      </c>
      <c r="U131" s="68"/>
      <c r="V131" s="66">
        <f t="shared" si="67"/>
        <v>0</v>
      </c>
      <c r="W131" s="68"/>
      <c r="X131" s="66">
        <f t="shared" si="68"/>
        <v>0</v>
      </c>
      <c r="Y131" s="68"/>
      <c r="Z131" s="66">
        <f t="shared" si="69"/>
        <v>0</v>
      </c>
      <c r="AA131" s="68"/>
      <c r="AB131" s="66">
        <f t="shared" si="70"/>
        <v>0</v>
      </c>
      <c r="AC131" s="68"/>
      <c r="AD131" s="66">
        <f t="shared" si="71"/>
        <v>0</v>
      </c>
      <c r="AE131" s="68"/>
      <c r="AF131" s="66">
        <f t="shared" si="72"/>
        <v>0</v>
      </c>
      <c r="AG131" s="68">
        <v>6</v>
      </c>
      <c r="AH131" s="66">
        <f t="shared" si="75"/>
        <v>102000</v>
      </c>
      <c r="AI131" s="68"/>
      <c r="AJ131" s="66">
        <f t="shared" si="73"/>
        <v>0</v>
      </c>
      <c r="AK131" s="68"/>
      <c r="AL131" s="66">
        <f t="shared" si="73"/>
        <v>0</v>
      </c>
      <c r="AM131" s="66">
        <f t="shared" si="74"/>
        <v>6</v>
      </c>
      <c r="AN131" s="66">
        <f t="shared" si="74"/>
        <v>102000</v>
      </c>
    </row>
    <row r="132" spans="1:40">
      <c r="A132" s="65" t="s">
        <v>241</v>
      </c>
      <c r="B132" s="70" t="s">
        <v>242</v>
      </c>
      <c r="C132" s="68"/>
      <c r="D132" s="66">
        <f t="shared" si="58"/>
        <v>0</v>
      </c>
      <c r="E132" s="68">
        <v>11</v>
      </c>
      <c r="F132" s="66">
        <f t="shared" si="59"/>
        <v>187000</v>
      </c>
      <c r="G132" s="68"/>
      <c r="H132" s="66">
        <f t="shared" si="60"/>
        <v>0</v>
      </c>
      <c r="I132" s="68"/>
      <c r="J132" s="66">
        <f t="shared" si="61"/>
        <v>0</v>
      </c>
      <c r="K132" s="68"/>
      <c r="L132" s="66">
        <f t="shared" si="62"/>
        <v>0</v>
      </c>
      <c r="M132" s="68"/>
      <c r="N132" s="66">
        <f t="shared" si="63"/>
        <v>0</v>
      </c>
      <c r="O132" s="68"/>
      <c r="P132" s="66">
        <f t="shared" si="64"/>
        <v>0</v>
      </c>
      <c r="Q132" s="68"/>
      <c r="R132" s="66">
        <f t="shared" si="65"/>
        <v>0</v>
      </c>
      <c r="S132" s="68"/>
      <c r="T132" s="66">
        <f t="shared" si="66"/>
        <v>0</v>
      </c>
      <c r="U132" s="68"/>
      <c r="V132" s="66">
        <f t="shared" si="67"/>
        <v>0</v>
      </c>
      <c r="W132" s="68"/>
      <c r="X132" s="66">
        <f t="shared" si="68"/>
        <v>0</v>
      </c>
      <c r="Y132" s="68"/>
      <c r="Z132" s="66">
        <f t="shared" si="69"/>
        <v>0</v>
      </c>
      <c r="AA132" s="68"/>
      <c r="AB132" s="66">
        <f t="shared" si="70"/>
        <v>0</v>
      </c>
      <c r="AC132" s="68"/>
      <c r="AD132" s="66">
        <f t="shared" si="71"/>
        <v>0</v>
      </c>
      <c r="AE132" s="68"/>
      <c r="AF132" s="66">
        <f t="shared" si="72"/>
        <v>0</v>
      </c>
      <c r="AG132" s="68">
        <v>11</v>
      </c>
      <c r="AH132" s="66">
        <f t="shared" si="75"/>
        <v>187000</v>
      </c>
      <c r="AI132" s="68"/>
      <c r="AJ132" s="66">
        <f t="shared" si="73"/>
        <v>0</v>
      </c>
      <c r="AK132" s="68"/>
      <c r="AL132" s="66">
        <f t="shared" si="73"/>
        <v>0</v>
      </c>
      <c r="AM132" s="66">
        <f t="shared" si="74"/>
        <v>11</v>
      </c>
      <c r="AN132" s="66">
        <f t="shared" si="74"/>
        <v>187000</v>
      </c>
    </row>
    <row r="133" spans="1:40">
      <c r="A133" s="65" t="s">
        <v>243</v>
      </c>
      <c r="B133" s="70" t="s">
        <v>244</v>
      </c>
      <c r="C133" s="68"/>
      <c r="D133" s="66">
        <f t="shared" si="58"/>
        <v>0</v>
      </c>
      <c r="E133" s="68">
        <v>7</v>
      </c>
      <c r="F133" s="66">
        <f t="shared" si="59"/>
        <v>119000</v>
      </c>
      <c r="G133" s="68"/>
      <c r="H133" s="66">
        <f t="shared" si="60"/>
        <v>0</v>
      </c>
      <c r="I133" s="68"/>
      <c r="J133" s="66">
        <f t="shared" si="61"/>
        <v>0</v>
      </c>
      <c r="K133" s="68"/>
      <c r="L133" s="66">
        <f t="shared" si="62"/>
        <v>0</v>
      </c>
      <c r="M133" s="68"/>
      <c r="N133" s="66">
        <f t="shared" si="63"/>
        <v>0</v>
      </c>
      <c r="O133" s="68"/>
      <c r="P133" s="66">
        <f t="shared" si="64"/>
        <v>0</v>
      </c>
      <c r="Q133" s="68"/>
      <c r="R133" s="66">
        <f t="shared" si="65"/>
        <v>0</v>
      </c>
      <c r="S133" s="68"/>
      <c r="T133" s="66">
        <f t="shared" si="66"/>
        <v>0</v>
      </c>
      <c r="U133" s="68"/>
      <c r="V133" s="66">
        <f t="shared" si="67"/>
        <v>0</v>
      </c>
      <c r="W133" s="68"/>
      <c r="X133" s="66">
        <f t="shared" si="68"/>
        <v>0</v>
      </c>
      <c r="Y133" s="68"/>
      <c r="Z133" s="66">
        <f t="shared" si="69"/>
        <v>0</v>
      </c>
      <c r="AA133" s="68"/>
      <c r="AB133" s="66">
        <f t="shared" si="70"/>
        <v>0</v>
      </c>
      <c r="AC133" s="68"/>
      <c r="AD133" s="66">
        <f t="shared" si="71"/>
        <v>0</v>
      </c>
      <c r="AE133" s="68"/>
      <c r="AF133" s="66">
        <f t="shared" si="72"/>
        <v>0</v>
      </c>
      <c r="AG133" s="68">
        <v>7</v>
      </c>
      <c r="AH133" s="66">
        <f t="shared" si="75"/>
        <v>119000</v>
      </c>
      <c r="AI133" s="68"/>
      <c r="AJ133" s="66">
        <f t="shared" si="73"/>
        <v>0</v>
      </c>
      <c r="AK133" s="68"/>
      <c r="AL133" s="66">
        <f t="shared" si="73"/>
        <v>0</v>
      </c>
      <c r="AM133" s="66">
        <f t="shared" si="74"/>
        <v>7</v>
      </c>
      <c r="AN133" s="66">
        <f t="shared" si="74"/>
        <v>119000</v>
      </c>
    </row>
    <row r="134" spans="1:40">
      <c r="A134" s="65" t="s">
        <v>245</v>
      </c>
      <c r="B134" s="70" t="s">
        <v>246</v>
      </c>
      <c r="C134" s="68"/>
      <c r="D134" s="66">
        <f t="shared" si="58"/>
        <v>0</v>
      </c>
      <c r="E134" s="68">
        <v>12</v>
      </c>
      <c r="F134" s="66">
        <f t="shared" si="59"/>
        <v>204000</v>
      </c>
      <c r="G134" s="68"/>
      <c r="H134" s="66">
        <f t="shared" si="60"/>
        <v>0</v>
      </c>
      <c r="I134" s="68"/>
      <c r="J134" s="66">
        <f t="shared" si="61"/>
        <v>0</v>
      </c>
      <c r="K134" s="68"/>
      <c r="L134" s="66">
        <f t="shared" si="62"/>
        <v>0</v>
      </c>
      <c r="M134" s="68"/>
      <c r="N134" s="66">
        <f t="shared" si="63"/>
        <v>0</v>
      </c>
      <c r="O134" s="68"/>
      <c r="P134" s="66">
        <f t="shared" si="64"/>
        <v>0</v>
      </c>
      <c r="Q134" s="68"/>
      <c r="R134" s="66">
        <f t="shared" si="65"/>
        <v>0</v>
      </c>
      <c r="S134" s="68"/>
      <c r="T134" s="66">
        <f t="shared" si="66"/>
        <v>0</v>
      </c>
      <c r="U134" s="68"/>
      <c r="V134" s="66">
        <f t="shared" si="67"/>
        <v>0</v>
      </c>
      <c r="W134" s="68"/>
      <c r="X134" s="66">
        <f t="shared" si="68"/>
        <v>0</v>
      </c>
      <c r="Y134" s="68"/>
      <c r="Z134" s="66">
        <f t="shared" si="69"/>
        <v>0</v>
      </c>
      <c r="AA134" s="68"/>
      <c r="AB134" s="66">
        <f t="shared" si="70"/>
        <v>0</v>
      </c>
      <c r="AC134" s="68"/>
      <c r="AD134" s="66">
        <f t="shared" si="71"/>
        <v>0</v>
      </c>
      <c r="AE134" s="68"/>
      <c r="AF134" s="66">
        <f t="shared" si="72"/>
        <v>0</v>
      </c>
      <c r="AG134" s="68">
        <v>12</v>
      </c>
      <c r="AH134" s="66">
        <f t="shared" si="75"/>
        <v>204000</v>
      </c>
      <c r="AI134" s="68"/>
      <c r="AJ134" s="66">
        <f t="shared" si="73"/>
        <v>0</v>
      </c>
      <c r="AK134" s="68"/>
      <c r="AL134" s="66">
        <f t="shared" si="73"/>
        <v>0</v>
      </c>
      <c r="AM134" s="66">
        <f t="shared" si="74"/>
        <v>12</v>
      </c>
      <c r="AN134" s="66">
        <f t="shared" si="74"/>
        <v>204000</v>
      </c>
    </row>
    <row r="135" spans="1:40" s="53" customFormat="1">
      <c r="A135" s="155" t="s">
        <v>399</v>
      </c>
      <c r="B135" s="156"/>
      <c r="C135" s="67">
        <f t="shared" ref="C135:AN135" si="76">SUM(C50:C134)</f>
        <v>0</v>
      </c>
      <c r="D135" s="67">
        <f t="shared" si="76"/>
        <v>0</v>
      </c>
      <c r="E135" s="67">
        <f t="shared" si="76"/>
        <v>788</v>
      </c>
      <c r="F135" s="67">
        <f t="shared" si="76"/>
        <v>13396000</v>
      </c>
      <c r="G135" s="67">
        <f t="shared" si="76"/>
        <v>8</v>
      </c>
      <c r="H135" s="67">
        <f t="shared" si="76"/>
        <v>176000</v>
      </c>
      <c r="I135" s="67">
        <f t="shared" si="76"/>
        <v>3</v>
      </c>
      <c r="J135" s="67">
        <f t="shared" si="76"/>
        <v>48000</v>
      </c>
      <c r="K135" s="67">
        <f t="shared" si="76"/>
        <v>8</v>
      </c>
      <c r="L135" s="67">
        <f t="shared" si="76"/>
        <v>176000</v>
      </c>
      <c r="M135" s="67">
        <f t="shared" si="76"/>
        <v>3</v>
      </c>
      <c r="N135" s="67">
        <f t="shared" si="76"/>
        <v>12900</v>
      </c>
      <c r="O135" s="67">
        <f t="shared" si="76"/>
        <v>170</v>
      </c>
      <c r="P135" s="67">
        <f t="shared" si="76"/>
        <v>1513000</v>
      </c>
      <c r="Q135" s="67">
        <f t="shared" si="76"/>
        <v>0</v>
      </c>
      <c r="R135" s="67">
        <f t="shared" si="76"/>
        <v>0</v>
      </c>
      <c r="S135" s="67">
        <f t="shared" si="76"/>
        <v>4</v>
      </c>
      <c r="T135" s="67">
        <f t="shared" si="76"/>
        <v>30000</v>
      </c>
      <c r="U135" s="67">
        <f t="shared" si="76"/>
        <v>6</v>
      </c>
      <c r="V135" s="67">
        <f t="shared" si="76"/>
        <v>60000</v>
      </c>
      <c r="W135" s="67">
        <f t="shared" si="76"/>
        <v>1</v>
      </c>
      <c r="X135" s="67">
        <f t="shared" si="76"/>
        <v>3200</v>
      </c>
      <c r="Y135" s="67">
        <f t="shared" si="76"/>
        <v>0</v>
      </c>
      <c r="Z135" s="67">
        <f t="shared" si="76"/>
        <v>0</v>
      </c>
      <c r="AA135" s="67">
        <f t="shared" si="76"/>
        <v>210</v>
      </c>
      <c r="AB135" s="67">
        <f t="shared" si="76"/>
        <v>525000</v>
      </c>
      <c r="AC135" s="67">
        <f t="shared" si="76"/>
        <v>0</v>
      </c>
      <c r="AD135" s="67">
        <f t="shared" si="76"/>
        <v>0</v>
      </c>
      <c r="AE135" s="67">
        <f t="shared" si="76"/>
        <v>0</v>
      </c>
      <c r="AF135" s="67">
        <f t="shared" si="76"/>
        <v>0</v>
      </c>
      <c r="AG135" s="67">
        <f t="shared" si="76"/>
        <v>1201</v>
      </c>
      <c r="AH135" s="67">
        <f t="shared" si="76"/>
        <v>15940100</v>
      </c>
      <c r="AI135" s="67">
        <f t="shared" si="76"/>
        <v>0</v>
      </c>
      <c r="AJ135" s="67">
        <f t="shared" si="76"/>
        <v>0</v>
      </c>
      <c r="AK135" s="67">
        <f t="shared" si="76"/>
        <v>0</v>
      </c>
      <c r="AL135" s="67">
        <f t="shared" si="76"/>
        <v>0</v>
      </c>
      <c r="AM135" s="67">
        <f t="shared" si="76"/>
        <v>1201</v>
      </c>
      <c r="AN135" s="67">
        <f t="shared" si="76"/>
        <v>15940100</v>
      </c>
    </row>
    <row r="136" spans="1:40">
      <c r="A136" s="63" t="s">
        <v>410</v>
      </c>
      <c r="B136" s="63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</row>
    <row r="137" spans="1:40">
      <c r="A137" s="65" t="s">
        <v>411</v>
      </c>
      <c r="B137" s="38" t="s">
        <v>412</v>
      </c>
      <c r="C137" s="68"/>
      <c r="D137" s="66">
        <f t="shared" ref="D137:D195" si="77">C137*350000</f>
        <v>0</v>
      </c>
      <c r="E137" s="68"/>
      <c r="F137" s="66">
        <f t="shared" ref="F137:F195" si="78">E137*17000</f>
        <v>0</v>
      </c>
      <c r="G137" s="68">
        <v>2</v>
      </c>
      <c r="H137" s="66">
        <f t="shared" ref="H137:H195" si="79">G137*22000</f>
        <v>44000</v>
      </c>
      <c r="I137" s="68"/>
      <c r="J137" s="66">
        <f t="shared" ref="J137:J195" si="80">I137*16000</f>
        <v>0</v>
      </c>
      <c r="K137" s="68">
        <v>2</v>
      </c>
      <c r="L137" s="66">
        <f t="shared" ref="L137:L195" si="81">K137*22000</f>
        <v>44000</v>
      </c>
      <c r="M137" s="68"/>
      <c r="N137" s="66">
        <f t="shared" ref="N137:N195" si="82">M137*4300</f>
        <v>0</v>
      </c>
      <c r="O137" s="68"/>
      <c r="P137" s="66">
        <f t="shared" ref="P137:P195" si="83">O137*8900</f>
        <v>0</v>
      </c>
      <c r="Q137" s="68"/>
      <c r="R137" s="66">
        <f t="shared" ref="R137:R195" si="84">Q137*10000</f>
        <v>0</v>
      </c>
      <c r="S137" s="68"/>
      <c r="T137" s="66">
        <f t="shared" ref="T137:T195" si="85">S137*7500</f>
        <v>0</v>
      </c>
      <c r="U137" s="68"/>
      <c r="V137" s="66">
        <f t="shared" ref="V137:V195" si="86">U137*10000</f>
        <v>0</v>
      </c>
      <c r="W137" s="68"/>
      <c r="X137" s="66">
        <f t="shared" ref="X137:X195" si="87">W137*3200</f>
        <v>0</v>
      </c>
      <c r="Y137" s="68"/>
      <c r="Z137" s="66">
        <f t="shared" ref="Z137:Z195" si="88">Y137*17000</f>
        <v>0</v>
      </c>
      <c r="AA137" s="68"/>
      <c r="AB137" s="66">
        <f t="shared" ref="AB137:AB195" si="89">AA137*2500</f>
        <v>0</v>
      </c>
      <c r="AC137" s="68"/>
      <c r="AD137" s="66">
        <f t="shared" ref="AD137:AD195" si="90">AC137*432200</f>
        <v>0</v>
      </c>
      <c r="AE137" s="68"/>
      <c r="AF137" s="66">
        <f t="shared" ref="AF137:AF195" si="91">AE137*28000</f>
        <v>0</v>
      </c>
      <c r="AG137" s="66">
        <f t="shared" ref="AG137:AH195" si="92">C137+E137+G137+I137+K137+M137+O137+Q137+S137+U137+W137+Y137+AA137+AC137+AE137</f>
        <v>4</v>
      </c>
      <c r="AH137" s="66">
        <f t="shared" si="92"/>
        <v>88000</v>
      </c>
      <c r="AI137" s="68"/>
      <c r="AJ137" s="66">
        <f t="shared" ref="AJ137:AL195" si="93">AI137*17000</f>
        <v>0</v>
      </c>
      <c r="AK137" s="68"/>
      <c r="AL137" s="66">
        <f t="shared" si="93"/>
        <v>0</v>
      </c>
      <c r="AM137" s="66">
        <f t="shared" ref="AM137:AN195" si="94">AG137+AK137</f>
        <v>4</v>
      </c>
      <c r="AN137" s="66">
        <f t="shared" si="94"/>
        <v>88000</v>
      </c>
    </row>
    <row r="138" spans="1:40">
      <c r="A138" s="65" t="s">
        <v>413</v>
      </c>
      <c r="B138" s="38" t="s">
        <v>414</v>
      </c>
      <c r="C138" s="68"/>
      <c r="D138" s="66">
        <f t="shared" si="77"/>
        <v>0</v>
      </c>
      <c r="E138" s="68"/>
      <c r="F138" s="66">
        <f t="shared" si="78"/>
        <v>0</v>
      </c>
      <c r="G138" s="68">
        <v>2</v>
      </c>
      <c r="H138" s="66">
        <f t="shared" si="79"/>
        <v>44000</v>
      </c>
      <c r="I138" s="68"/>
      <c r="J138" s="66">
        <f t="shared" si="80"/>
        <v>0</v>
      </c>
      <c r="K138" s="68">
        <v>1</v>
      </c>
      <c r="L138" s="66">
        <f t="shared" si="81"/>
        <v>22000</v>
      </c>
      <c r="M138" s="68"/>
      <c r="N138" s="66">
        <f t="shared" si="82"/>
        <v>0</v>
      </c>
      <c r="O138" s="68"/>
      <c r="P138" s="66">
        <f t="shared" si="83"/>
        <v>0</v>
      </c>
      <c r="Q138" s="68"/>
      <c r="R138" s="66">
        <f t="shared" si="84"/>
        <v>0</v>
      </c>
      <c r="S138" s="68"/>
      <c r="T138" s="66">
        <f t="shared" si="85"/>
        <v>0</v>
      </c>
      <c r="U138" s="68"/>
      <c r="V138" s="66">
        <f t="shared" si="86"/>
        <v>0</v>
      </c>
      <c r="W138" s="68"/>
      <c r="X138" s="66">
        <f t="shared" si="87"/>
        <v>0</v>
      </c>
      <c r="Y138" s="68"/>
      <c r="Z138" s="66">
        <f t="shared" si="88"/>
        <v>0</v>
      </c>
      <c r="AA138" s="68"/>
      <c r="AB138" s="66">
        <f t="shared" si="89"/>
        <v>0</v>
      </c>
      <c r="AC138" s="68"/>
      <c r="AD138" s="66">
        <f t="shared" si="90"/>
        <v>0</v>
      </c>
      <c r="AE138" s="68"/>
      <c r="AF138" s="66">
        <f t="shared" si="91"/>
        <v>0</v>
      </c>
      <c r="AG138" s="66">
        <f t="shared" si="92"/>
        <v>3</v>
      </c>
      <c r="AH138" s="66">
        <f t="shared" si="92"/>
        <v>66000</v>
      </c>
      <c r="AI138" s="68"/>
      <c r="AJ138" s="66">
        <f t="shared" si="93"/>
        <v>0</v>
      </c>
      <c r="AK138" s="68"/>
      <c r="AL138" s="66">
        <f t="shared" si="93"/>
        <v>0</v>
      </c>
      <c r="AM138" s="66">
        <f t="shared" si="94"/>
        <v>3</v>
      </c>
      <c r="AN138" s="66">
        <f t="shared" si="94"/>
        <v>66000</v>
      </c>
    </row>
    <row r="139" spans="1:40">
      <c r="A139" s="65" t="s">
        <v>247</v>
      </c>
      <c r="B139" s="38" t="s">
        <v>248</v>
      </c>
      <c r="C139" s="68"/>
      <c r="D139" s="66">
        <f t="shared" si="77"/>
        <v>0</v>
      </c>
      <c r="E139" s="68"/>
      <c r="F139" s="66">
        <f t="shared" si="78"/>
        <v>0</v>
      </c>
      <c r="G139" s="68">
        <v>3</v>
      </c>
      <c r="H139" s="66">
        <f t="shared" si="79"/>
        <v>66000</v>
      </c>
      <c r="I139" s="68"/>
      <c r="J139" s="66">
        <f t="shared" si="80"/>
        <v>0</v>
      </c>
      <c r="K139" s="68">
        <v>2</v>
      </c>
      <c r="L139" s="66">
        <f t="shared" si="81"/>
        <v>44000</v>
      </c>
      <c r="M139" s="68"/>
      <c r="N139" s="66">
        <f t="shared" si="82"/>
        <v>0</v>
      </c>
      <c r="O139" s="68"/>
      <c r="P139" s="66">
        <f t="shared" si="83"/>
        <v>0</v>
      </c>
      <c r="Q139" s="68"/>
      <c r="R139" s="66">
        <f t="shared" si="84"/>
        <v>0</v>
      </c>
      <c r="S139" s="68">
        <v>5</v>
      </c>
      <c r="T139" s="66">
        <f t="shared" si="85"/>
        <v>37500</v>
      </c>
      <c r="U139" s="68"/>
      <c r="V139" s="66">
        <f t="shared" si="86"/>
        <v>0</v>
      </c>
      <c r="W139" s="68"/>
      <c r="X139" s="66">
        <f t="shared" si="87"/>
        <v>0</v>
      </c>
      <c r="Y139" s="68"/>
      <c r="Z139" s="66">
        <f t="shared" si="88"/>
        <v>0</v>
      </c>
      <c r="AA139" s="68"/>
      <c r="AB139" s="66">
        <f t="shared" si="89"/>
        <v>0</v>
      </c>
      <c r="AC139" s="68"/>
      <c r="AD139" s="66">
        <f t="shared" si="90"/>
        <v>0</v>
      </c>
      <c r="AE139" s="68"/>
      <c r="AF139" s="66">
        <f t="shared" si="91"/>
        <v>0</v>
      </c>
      <c r="AG139" s="66">
        <f t="shared" si="92"/>
        <v>10</v>
      </c>
      <c r="AH139" s="66">
        <f t="shared" si="92"/>
        <v>147500</v>
      </c>
      <c r="AI139" s="68"/>
      <c r="AJ139" s="66">
        <f t="shared" si="93"/>
        <v>0</v>
      </c>
      <c r="AK139" s="68"/>
      <c r="AL139" s="66">
        <f t="shared" si="93"/>
        <v>0</v>
      </c>
      <c r="AM139" s="66">
        <f t="shared" si="94"/>
        <v>10</v>
      </c>
      <c r="AN139" s="66">
        <f t="shared" si="94"/>
        <v>147500</v>
      </c>
    </row>
    <row r="140" spans="1:40">
      <c r="A140" s="65" t="s">
        <v>415</v>
      </c>
      <c r="B140" s="38" t="s">
        <v>416</v>
      </c>
      <c r="C140" s="68"/>
      <c r="D140" s="66">
        <f t="shared" si="77"/>
        <v>0</v>
      </c>
      <c r="E140" s="68"/>
      <c r="F140" s="66">
        <f t="shared" si="78"/>
        <v>0</v>
      </c>
      <c r="G140" s="68">
        <v>1</v>
      </c>
      <c r="H140" s="66">
        <f t="shared" si="79"/>
        <v>22000</v>
      </c>
      <c r="I140" s="68"/>
      <c r="J140" s="66">
        <f t="shared" si="80"/>
        <v>0</v>
      </c>
      <c r="K140" s="68"/>
      <c r="L140" s="66">
        <f t="shared" si="81"/>
        <v>0</v>
      </c>
      <c r="M140" s="68"/>
      <c r="N140" s="66">
        <f t="shared" si="82"/>
        <v>0</v>
      </c>
      <c r="O140" s="68"/>
      <c r="P140" s="66">
        <f t="shared" si="83"/>
        <v>0</v>
      </c>
      <c r="Q140" s="68"/>
      <c r="R140" s="66">
        <f t="shared" si="84"/>
        <v>0</v>
      </c>
      <c r="S140" s="68"/>
      <c r="T140" s="66">
        <f t="shared" si="85"/>
        <v>0</v>
      </c>
      <c r="U140" s="68"/>
      <c r="V140" s="66">
        <f t="shared" si="86"/>
        <v>0</v>
      </c>
      <c r="W140" s="68"/>
      <c r="X140" s="66">
        <f t="shared" si="87"/>
        <v>0</v>
      </c>
      <c r="Y140" s="68"/>
      <c r="Z140" s="66">
        <f t="shared" si="88"/>
        <v>0</v>
      </c>
      <c r="AA140" s="68"/>
      <c r="AB140" s="66">
        <f t="shared" si="89"/>
        <v>0</v>
      </c>
      <c r="AC140" s="68"/>
      <c r="AD140" s="66">
        <f t="shared" si="90"/>
        <v>0</v>
      </c>
      <c r="AE140" s="68"/>
      <c r="AF140" s="66">
        <f t="shared" si="91"/>
        <v>0</v>
      </c>
      <c r="AG140" s="66">
        <f t="shared" si="92"/>
        <v>1</v>
      </c>
      <c r="AH140" s="66">
        <f t="shared" si="92"/>
        <v>22000</v>
      </c>
      <c r="AI140" s="68"/>
      <c r="AJ140" s="66">
        <f t="shared" si="93"/>
        <v>0</v>
      </c>
      <c r="AK140" s="68"/>
      <c r="AL140" s="66">
        <f t="shared" si="93"/>
        <v>0</v>
      </c>
      <c r="AM140" s="66">
        <f t="shared" si="94"/>
        <v>1</v>
      </c>
      <c r="AN140" s="66">
        <f t="shared" si="94"/>
        <v>22000</v>
      </c>
    </row>
    <row r="141" spans="1:40">
      <c r="A141" s="65" t="s">
        <v>417</v>
      </c>
      <c r="B141" s="38" t="s">
        <v>418</v>
      </c>
      <c r="C141" s="68"/>
      <c r="D141" s="66">
        <f t="shared" si="77"/>
        <v>0</v>
      </c>
      <c r="E141" s="68"/>
      <c r="F141" s="66">
        <f t="shared" si="78"/>
        <v>0</v>
      </c>
      <c r="G141" s="68">
        <v>2</v>
      </c>
      <c r="H141" s="66">
        <f t="shared" si="79"/>
        <v>44000</v>
      </c>
      <c r="I141" s="68"/>
      <c r="J141" s="66">
        <f t="shared" si="80"/>
        <v>0</v>
      </c>
      <c r="K141" s="68">
        <v>1</v>
      </c>
      <c r="L141" s="66">
        <f t="shared" si="81"/>
        <v>22000</v>
      </c>
      <c r="M141" s="68"/>
      <c r="N141" s="66">
        <f t="shared" si="82"/>
        <v>0</v>
      </c>
      <c r="O141" s="68"/>
      <c r="P141" s="66">
        <f t="shared" si="83"/>
        <v>0</v>
      </c>
      <c r="Q141" s="68"/>
      <c r="R141" s="66">
        <f t="shared" si="84"/>
        <v>0</v>
      </c>
      <c r="S141" s="68"/>
      <c r="T141" s="66">
        <f t="shared" si="85"/>
        <v>0</v>
      </c>
      <c r="U141" s="68"/>
      <c r="V141" s="66">
        <f t="shared" si="86"/>
        <v>0</v>
      </c>
      <c r="W141" s="68"/>
      <c r="X141" s="66">
        <f t="shared" si="87"/>
        <v>0</v>
      </c>
      <c r="Y141" s="68"/>
      <c r="Z141" s="66">
        <f t="shared" si="88"/>
        <v>0</v>
      </c>
      <c r="AA141" s="68"/>
      <c r="AB141" s="66">
        <f t="shared" si="89"/>
        <v>0</v>
      </c>
      <c r="AC141" s="68"/>
      <c r="AD141" s="66">
        <f t="shared" si="90"/>
        <v>0</v>
      </c>
      <c r="AE141" s="68"/>
      <c r="AF141" s="66">
        <f t="shared" si="91"/>
        <v>0</v>
      </c>
      <c r="AG141" s="66">
        <f t="shared" si="92"/>
        <v>3</v>
      </c>
      <c r="AH141" s="66">
        <f t="shared" si="92"/>
        <v>66000</v>
      </c>
      <c r="AI141" s="68"/>
      <c r="AJ141" s="66">
        <f t="shared" si="93"/>
        <v>0</v>
      </c>
      <c r="AK141" s="68"/>
      <c r="AL141" s="66">
        <f t="shared" si="93"/>
        <v>0</v>
      </c>
      <c r="AM141" s="66">
        <f t="shared" si="94"/>
        <v>3</v>
      </c>
      <c r="AN141" s="66">
        <f t="shared" si="94"/>
        <v>66000</v>
      </c>
    </row>
    <row r="142" spans="1:40">
      <c r="A142" s="65" t="s">
        <v>419</v>
      </c>
      <c r="B142" s="38" t="s">
        <v>420</v>
      </c>
      <c r="C142" s="68"/>
      <c r="D142" s="66">
        <f t="shared" si="77"/>
        <v>0</v>
      </c>
      <c r="E142" s="68"/>
      <c r="F142" s="66">
        <f t="shared" si="78"/>
        <v>0</v>
      </c>
      <c r="G142" s="68">
        <v>1</v>
      </c>
      <c r="H142" s="66">
        <f t="shared" si="79"/>
        <v>22000</v>
      </c>
      <c r="I142" s="68"/>
      <c r="J142" s="66">
        <f t="shared" si="80"/>
        <v>0</v>
      </c>
      <c r="K142" s="68"/>
      <c r="L142" s="66">
        <f t="shared" si="81"/>
        <v>0</v>
      </c>
      <c r="M142" s="68"/>
      <c r="N142" s="66">
        <f t="shared" si="82"/>
        <v>0</v>
      </c>
      <c r="O142" s="68"/>
      <c r="P142" s="66">
        <f t="shared" si="83"/>
        <v>0</v>
      </c>
      <c r="Q142" s="68"/>
      <c r="R142" s="66">
        <f t="shared" si="84"/>
        <v>0</v>
      </c>
      <c r="S142" s="68"/>
      <c r="T142" s="66">
        <f t="shared" si="85"/>
        <v>0</v>
      </c>
      <c r="U142" s="68"/>
      <c r="V142" s="66">
        <f t="shared" si="86"/>
        <v>0</v>
      </c>
      <c r="W142" s="68"/>
      <c r="X142" s="66">
        <f t="shared" si="87"/>
        <v>0</v>
      </c>
      <c r="Y142" s="68"/>
      <c r="Z142" s="66">
        <f t="shared" si="88"/>
        <v>0</v>
      </c>
      <c r="AA142" s="68"/>
      <c r="AB142" s="66">
        <f t="shared" si="89"/>
        <v>0</v>
      </c>
      <c r="AC142" s="68"/>
      <c r="AD142" s="66">
        <f t="shared" si="90"/>
        <v>0</v>
      </c>
      <c r="AE142" s="68"/>
      <c r="AF142" s="66">
        <f t="shared" si="91"/>
        <v>0</v>
      </c>
      <c r="AG142" s="66">
        <f t="shared" si="92"/>
        <v>1</v>
      </c>
      <c r="AH142" s="66">
        <f t="shared" si="92"/>
        <v>22000</v>
      </c>
      <c r="AI142" s="68"/>
      <c r="AJ142" s="66">
        <f t="shared" si="93"/>
        <v>0</v>
      </c>
      <c r="AK142" s="68"/>
      <c r="AL142" s="66">
        <f t="shared" si="93"/>
        <v>0</v>
      </c>
      <c r="AM142" s="66">
        <f t="shared" si="94"/>
        <v>1</v>
      </c>
      <c r="AN142" s="66">
        <f t="shared" si="94"/>
        <v>22000</v>
      </c>
    </row>
    <row r="143" spans="1:40">
      <c r="A143" s="65" t="s">
        <v>249</v>
      </c>
      <c r="B143" s="38" t="s">
        <v>346</v>
      </c>
      <c r="C143" s="68"/>
      <c r="D143" s="66">
        <f t="shared" si="77"/>
        <v>0</v>
      </c>
      <c r="E143" s="68"/>
      <c r="F143" s="66">
        <f t="shared" si="78"/>
        <v>0</v>
      </c>
      <c r="G143" s="68">
        <v>3</v>
      </c>
      <c r="H143" s="66">
        <f t="shared" si="79"/>
        <v>66000</v>
      </c>
      <c r="I143" s="68"/>
      <c r="J143" s="66">
        <f t="shared" si="80"/>
        <v>0</v>
      </c>
      <c r="K143" s="68">
        <v>1</v>
      </c>
      <c r="L143" s="66">
        <f t="shared" si="81"/>
        <v>22000</v>
      </c>
      <c r="M143" s="68"/>
      <c r="N143" s="66">
        <f t="shared" si="82"/>
        <v>0</v>
      </c>
      <c r="O143" s="68">
        <v>2</v>
      </c>
      <c r="P143" s="66">
        <f t="shared" si="83"/>
        <v>17800</v>
      </c>
      <c r="Q143" s="68"/>
      <c r="R143" s="66">
        <f t="shared" si="84"/>
        <v>0</v>
      </c>
      <c r="S143" s="68"/>
      <c r="T143" s="66">
        <f t="shared" si="85"/>
        <v>0</v>
      </c>
      <c r="U143" s="68"/>
      <c r="V143" s="66">
        <f t="shared" si="86"/>
        <v>0</v>
      </c>
      <c r="W143" s="68"/>
      <c r="X143" s="66">
        <f t="shared" si="87"/>
        <v>0</v>
      </c>
      <c r="Y143" s="68"/>
      <c r="Z143" s="66">
        <f t="shared" si="88"/>
        <v>0</v>
      </c>
      <c r="AA143" s="68">
        <v>1</v>
      </c>
      <c r="AB143" s="66">
        <f t="shared" si="89"/>
        <v>2500</v>
      </c>
      <c r="AC143" s="68"/>
      <c r="AD143" s="66">
        <f t="shared" si="90"/>
        <v>0</v>
      </c>
      <c r="AE143" s="68"/>
      <c r="AF143" s="66">
        <f t="shared" si="91"/>
        <v>0</v>
      </c>
      <c r="AG143" s="66">
        <f t="shared" si="92"/>
        <v>7</v>
      </c>
      <c r="AH143" s="66">
        <f t="shared" si="92"/>
        <v>108300</v>
      </c>
      <c r="AI143" s="68"/>
      <c r="AJ143" s="66">
        <f t="shared" si="93"/>
        <v>0</v>
      </c>
      <c r="AK143" s="68"/>
      <c r="AL143" s="66">
        <f t="shared" si="93"/>
        <v>0</v>
      </c>
      <c r="AM143" s="66">
        <f t="shared" si="94"/>
        <v>7</v>
      </c>
      <c r="AN143" s="66">
        <f t="shared" si="94"/>
        <v>108300</v>
      </c>
    </row>
    <row r="144" spans="1:40">
      <c r="A144" s="65" t="s">
        <v>421</v>
      </c>
      <c r="B144" s="38" t="s">
        <v>422</v>
      </c>
      <c r="C144" s="68"/>
      <c r="D144" s="66">
        <f t="shared" si="77"/>
        <v>0</v>
      </c>
      <c r="E144" s="68"/>
      <c r="F144" s="66">
        <f t="shared" si="78"/>
        <v>0</v>
      </c>
      <c r="G144" s="68">
        <v>3</v>
      </c>
      <c r="H144" s="66">
        <f t="shared" si="79"/>
        <v>66000</v>
      </c>
      <c r="I144" s="68"/>
      <c r="J144" s="66">
        <f t="shared" si="80"/>
        <v>0</v>
      </c>
      <c r="K144" s="68">
        <v>1</v>
      </c>
      <c r="L144" s="66">
        <f t="shared" si="81"/>
        <v>22000</v>
      </c>
      <c r="M144" s="68"/>
      <c r="N144" s="66">
        <f t="shared" si="82"/>
        <v>0</v>
      </c>
      <c r="O144" s="68">
        <v>1</v>
      </c>
      <c r="P144" s="66">
        <f t="shared" si="83"/>
        <v>8900</v>
      </c>
      <c r="Q144" s="68"/>
      <c r="R144" s="66">
        <f t="shared" si="84"/>
        <v>0</v>
      </c>
      <c r="S144" s="68"/>
      <c r="T144" s="66">
        <f t="shared" si="85"/>
        <v>0</v>
      </c>
      <c r="U144" s="68"/>
      <c r="V144" s="66">
        <f t="shared" si="86"/>
        <v>0</v>
      </c>
      <c r="W144" s="68"/>
      <c r="X144" s="66">
        <f t="shared" si="87"/>
        <v>0</v>
      </c>
      <c r="Y144" s="68"/>
      <c r="Z144" s="66">
        <f t="shared" si="88"/>
        <v>0</v>
      </c>
      <c r="AA144" s="68">
        <v>1</v>
      </c>
      <c r="AB144" s="66">
        <f t="shared" si="89"/>
        <v>2500</v>
      </c>
      <c r="AC144" s="68"/>
      <c r="AD144" s="66">
        <f t="shared" si="90"/>
        <v>0</v>
      </c>
      <c r="AE144" s="68"/>
      <c r="AF144" s="66">
        <f t="shared" si="91"/>
        <v>0</v>
      </c>
      <c r="AG144" s="66">
        <f t="shared" si="92"/>
        <v>6</v>
      </c>
      <c r="AH144" s="66">
        <f t="shared" si="92"/>
        <v>99400</v>
      </c>
      <c r="AI144" s="68"/>
      <c r="AJ144" s="66">
        <f t="shared" si="93"/>
        <v>0</v>
      </c>
      <c r="AK144" s="68"/>
      <c r="AL144" s="66">
        <f t="shared" si="93"/>
        <v>0</v>
      </c>
      <c r="AM144" s="66">
        <f t="shared" si="94"/>
        <v>6</v>
      </c>
      <c r="AN144" s="66">
        <f t="shared" si="94"/>
        <v>99400</v>
      </c>
    </row>
    <row r="145" spans="1:40">
      <c r="A145" s="65" t="s">
        <v>423</v>
      </c>
      <c r="B145" s="38" t="s">
        <v>424</v>
      </c>
      <c r="C145" s="68"/>
      <c r="D145" s="66">
        <f t="shared" si="77"/>
        <v>0</v>
      </c>
      <c r="E145" s="68"/>
      <c r="F145" s="66">
        <f t="shared" si="78"/>
        <v>0</v>
      </c>
      <c r="G145" s="68">
        <v>1</v>
      </c>
      <c r="H145" s="66">
        <f t="shared" si="79"/>
        <v>22000</v>
      </c>
      <c r="I145" s="68"/>
      <c r="J145" s="66">
        <f t="shared" si="80"/>
        <v>0</v>
      </c>
      <c r="K145" s="68"/>
      <c r="L145" s="66">
        <f t="shared" si="81"/>
        <v>0</v>
      </c>
      <c r="M145" s="68"/>
      <c r="N145" s="66">
        <f t="shared" si="82"/>
        <v>0</v>
      </c>
      <c r="O145" s="68"/>
      <c r="P145" s="66">
        <f t="shared" si="83"/>
        <v>0</v>
      </c>
      <c r="Q145" s="68"/>
      <c r="R145" s="66">
        <f t="shared" si="84"/>
        <v>0</v>
      </c>
      <c r="S145" s="68"/>
      <c r="T145" s="66">
        <f t="shared" si="85"/>
        <v>0</v>
      </c>
      <c r="U145" s="68"/>
      <c r="V145" s="66">
        <f t="shared" si="86"/>
        <v>0</v>
      </c>
      <c r="W145" s="68"/>
      <c r="X145" s="66">
        <f t="shared" si="87"/>
        <v>0</v>
      </c>
      <c r="Y145" s="68"/>
      <c r="Z145" s="66">
        <f t="shared" si="88"/>
        <v>0</v>
      </c>
      <c r="AA145" s="68"/>
      <c r="AB145" s="66">
        <f t="shared" si="89"/>
        <v>0</v>
      </c>
      <c r="AC145" s="68"/>
      <c r="AD145" s="66">
        <f t="shared" si="90"/>
        <v>0</v>
      </c>
      <c r="AE145" s="68"/>
      <c r="AF145" s="66">
        <f t="shared" si="91"/>
        <v>0</v>
      </c>
      <c r="AG145" s="66">
        <f t="shared" si="92"/>
        <v>1</v>
      </c>
      <c r="AH145" s="66">
        <f t="shared" si="92"/>
        <v>22000</v>
      </c>
      <c r="AI145" s="68"/>
      <c r="AJ145" s="66">
        <f t="shared" si="93"/>
        <v>0</v>
      </c>
      <c r="AK145" s="68"/>
      <c r="AL145" s="66">
        <f t="shared" si="93"/>
        <v>0</v>
      </c>
      <c r="AM145" s="66">
        <f t="shared" si="94"/>
        <v>1</v>
      </c>
      <c r="AN145" s="66">
        <f t="shared" si="94"/>
        <v>22000</v>
      </c>
    </row>
    <row r="146" spans="1:40">
      <c r="A146" s="65" t="s">
        <v>425</v>
      </c>
      <c r="B146" s="38" t="s">
        <v>426</v>
      </c>
      <c r="C146" s="68"/>
      <c r="D146" s="66">
        <f t="shared" si="77"/>
        <v>0</v>
      </c>
      <c r="E146" s="68"/>
      <c r="F146" s="66">
        <f t="shared" si="78"/>
        <v>0</v>
      </c>
      <c r="G146" s="68">
        <v>1</v>
      </c>
      <c r="H146" s="66">
        <f t="shared" si="79"/>
        <v>22000</v>
      </c>
      <c r="I146" s="68"/>
      <c r="J146" s="66">
        <f t="shared" si="80"/>
        <v>0</v>
      </c>
      <c r="K146" s="68"/>
      <c r="L146" s="66">
        <f t="shared" si="81"/>
        <v>0</v>
      </c>
      <c r="M146" s="68"/>
      <c r="N146" s="66">
        <f t="shared" si="82"/>
        <v>0</v>
      </c>
      <c r="O146" s="68"/>
      <c r="P146" s="66">
        <f t="shared" si="83"/>
        <v>0</v>
      </c>
      <c r="Q146" s="68"/>
      <c r="R146" s="66">
        <f t="shared" si="84"/>
        <v>0</v>
      </c>
      <c r="S146" s="68"/>
      <c r="T146" s="66">
        <f t="shared" si="85"/>
        <v>0</v>
      </c>
      <c r="U146" s="68"/>
      <c r="V146" s="66">
        <f t="shared" si="86"/>
        <v>0</v>
      </c>
      <c r="W146" s="68"/>
      <c r="X146" s="66">
        <f t="shared" si="87"/>
        <v>0</v>
      </c>
      <c r="Y146" s="68"/>
      <c r="Z146" s="66">
        <f t="shared" si="88"/>
        <v>0</v>
      </c>
      <c r="AA146" s="68"/>
      <c r="AB146" s="66">
        <f t="shared" si="89"/>
        <v>0</v>
      </c>
      <c r="AC146" s="68"/>
      <c r="AD146" s="66">
        <f t="shared" si="90"/>
        <v>0</v>
      </c>
      <c r="AE146" s="68"/>
      <c r="AF146" s="66">
        <f t="shared" si="91"/>
        <v>0</v>
      </c>
      <c r="AG146" s="66">
        <f t="shared" si="92"/>
        <v>1</v>
      </c>
      <c r="AH146" s="66">
        <f t="shared" si="92"/>
        <v>22000</v>
      </c>
      <c r="AI146" s="68"/>
      <c r="AJ146" s="66">
        <f t="shared" si="93"/>
        <v>0</v>
      </c>
      <c r="AK146" s="68"/>
      <c r="AL146" s="66">
        <f t="shared" si="93"/>
        <v>0</v>
      </c>
      <c r="AM146" s="66">
        <f t="shared" si="94"/>
        <v>1</v>
      </c>
      <c r="AN146" s="66">
        <f t="shared" si="94"/>
        <v>22000</v>
      </c>
    </row>
    <row r="147" spans="1:40">
      <c r="A147" s="65" t="s">
        <v>427</v>
      </c>
      <c r="B147" s="38" t="s">
        <v>428</v>
      </c>
      <c r="C147" s="68"/>
      <c r="D147" s="66">
        <f t="shared" si="77"/>
        <v>0</v>
      </c>
      <c r="E147" s="68"/>
      <c r="F147" s="66">
        <f t="shared" si="78"/>
        <v>0</v>
      </c>
      <c r="G147" s="68">
        <v>3</v>
      </c>
      <c r="H147" s="66">
        <f t="shared" si="79"/>
        <v>66000</v>
      </c>
      <c r="I147" s="68"/>
      <c r="J147" s="66">
        <f t="shared" si="80"/>
        <v>0</v>
      </c>
      <c r="K147" s="68">
        <v>1</v>
      </c>
      <c r="L147" s="66">
        <f t="shared" si="81"/>
        <v>22000</v>
      </c>
      <c r="M147" s="68"/>
      <c r="N147" s="66">
        <f t="shared" si="82"/>
        <v>0</v>
      </c>
      <c r="O147" s="68">
        <v>1</v>
      </c>
      <c r="P147" s="66">
        <f t="shared" si="83"/>
        <v>8900</v>
      </c>
      <c r="Q147" s="68"/>
      <c r="R147" s="66">
        <f t="shared" si="84"/>
        <v>0</v>
      </c>
      <c r="S147" s="68"/>
      <c r="T147" s="66">
        <f t="shared" si="85"/>
        <v>0</v>
      </c>
      <c r="U147" s="68"/>
      <c r="V147" s="66">
        <f t="shared" si="86"/>
        <v>0</v>
      </c>
      <c r="W147" s="68"/>
      <c r="X147" s="66">
        <f t="shared" si="87"/>
        <v>0</v>
      </c>
      <c r="Y147" s="68"/>
      <c r="Z147" s="66">
        <f t="shared" si="88"/>
        <v>0</v>
      </c>
      <c r="AA147" s="68"/>
      <c r="AB147" s="66">
        <f t="shared" si="89"/>
        <v>0</v>
      </c>
      <c r="AC147" s="68"/>
      <c r="AD147" s="66">
        <f t="shared" si="90"/>
        <v>0</v>
      </c>
      <c r="AE147" s="68"/>
      <c r="AF147" s="66">
        <f t="shared" si="91"/>
        <v>0</v>
      </c>
      <c r="AG147" s="66">
        <f t="shared" si="92"/>
        <v>5</v>
      </c>
      <c r="AH147" s="66">
        <f t="shared" si="92"/>
        <v>96900</v>
      </c>
      <c r="AI147" s="68"/>
      <c r="AJ147" s="66">
        <f t="shared" si="93"/>
        <v>0</v>
      </c>
      <c r="AK147" s="68"/>
      <c r="AL147" s="66">
        <f t="shared" si="93"/>
        <v>0</v>
      </c>
      <c r="AM147" s="66">
        <f t="shared" si="94"/>
        <v>5</v>
      </c>
      <c r="AN147" s="66">
        <f t="shared" si="94"/>
        <v>96900</v>
      </c>
    </row>
    <row r="148" spans="1:40">
      <c r="A148" s="65" t="s">
        <v>429</v>
      </c>
      <c r="B148" s="38" t="s">
        <v>430</v>
      </c>
      <c r="C148" s="68"/>
      <c r="D148" s="66">
        <f t="shared" si="77"/>
        <v>0</v>
      </c>
      <c r="E148" s="68"/>
      <c r="F148" s="66">
        <f t="shared" si="78"/>
        <v>0</v>
      </c>
      <c r="G148" s="68">
        <v>2</v>
      </c>
      <c r="H148" s="66">
        <f t="shared" si="79"/>
        <v>44000</v>
      </c>
      <c r="I148" s="68">
        <v>2</v>
      </c>
      <c r="J148" s="66">
        <f t="shared" si="80"/>
        <v>32000</v>
      </c>
      <c r="K148" s="68">
        <v>1</v>
      </c>
      <c r="L148" s="66">
        <f t="shared" si="81"/>
        <v>22000</v>
      </c>
      <c r="M148" s="68"/>
      <c r="N148" s="66">
        <f t="shared" si="82"/>
        <v>0</v>
      </c>
      <c r="O148" s="68"/>
      <c r="P148" s="66">
        <f t="shared" si="83"/>
        <v>0</v>
      </c>
      <c r="Q148" s="68"/>
      <c r="R148" s="66">
        <f t="shared" si="84"/>
        <v>0</v>
      </c>
      <c r="S148" s="68"/>
      <c r="T148" s="66">
        <f t="shared" si="85"/>
        <v>0</v>
      </c>
      <c r="U148" s="68"/>
      <c r="V148" s="66">
        <f t="shared" si="86"/>
        <v>0</v>
      </c>
      <c r="W148" s="68"/>
      <c r="X148" s="66">
        <f t="shared" si="87"/>
        <v>0</v>
      </c>
      <c r="Y148" s="68"/>
      <c r="Z148" s="66">
        <f t="shared" si="88"/>
        <v>0</v>
      </c>
      <c r="AA148" s="68"/>
      <c r="AB148" s="66">
        <f t="shared" si="89"/>
        <v>0</v>
      </c>
      <c r="AC148" s="68"/>
      <c r="AD148" s="66">
        <f t="shared" si="90"/>
        <v>0</v>
      </c>
      <c r="AE148" s="68"/>
      <c r="AF148" s="66">
        <f t="shared" si="91"/>
        <v>0</v>
      </c>
      <c r="AG148" s="66">
        <f t="shared" si="92"/>
        <v>5</v>
      </c>
      <c r="AH148" s="66">
        <f t="shared" si="92"/>
        <v>98000</v>
      </c>
      <c r="AI148" s="68"/>
      <c r="AJ148" s="66">
        <f t="shared" si="93"/>
        <v>0</v>
      </c>
      <c r="AK148" s="68"/>
      <c r="AL148" s="66">
        <f t="shared" si="93"/>
        <v>0</v>
      </c>
      <c r="AM148" s="66">
        <f t="shared" si="94"/>
        <v>5</v>
      </c>
      <c r="AN148" s="66">
        <f t="shared" si="94"/>
        <v>98000</v>
      </c>
    </row>
    <row r="149" spans="1:40">
      <c r="A149" s="65" t="s">
        <v>431</v>
      </c>
      <c r="B149" s="38" t="s">
        <v>432</v>
      </c>
      <c r="C149" s="68"/>
      <c r="D149" s="66">
        <f t="shared" si="77"/>
        <v>0</v>
      </c>
      <c r="E149" s="68"/>
      <c r="F149" s="66">
        <f t="shared" si="78"/>
        <v>0</v>
      </c>
      <c r="G149" s="68">
        <v>1</v>
      </c>
      <c r="H149" s="66">
        <f t="shared" si="79"/>
        <v>22000</v>
      </c>
      <c r="I149" s="68"/>
      <c r="J149" s="66">
        <f t="shared" si="80"/>
        <v>0</v>
      </c>
      <c r="K149" s="68">
        <v>1</v>
      </c>
      <c r="L149" s="66">
        <f t="shared" si="81"/>
        <v>22000</v>
      </c>
      <c r="M149" s="68"/>
      <c r="N149" s="66">
        <f t="shared" si="82"/>
        <v>0</v>
      </c>
      <c r="O149" s="68"/>
      <c r="P149" s="66">
        <f t="shared" si="83"/>
        <v>0</v>
      </c>
      <c r="Q149" s="68"/>
      <c r="R149" s="66">
        <f t="shared" si="84"/>
        <v>0</v>
      </c>
      <c r="S149" s="68"/>
      <c r="T149" s="66">
        <f t="shared" si="85"/>
        <v>0</v>
      </c>
      <c r="U149" s="68"/>
      <c r="V149" s="66">
        <f t="shared" si="86"/>
        <v>0</v>
      </c>
      <c r="W149" s="68"/>
      <c r="X149" s="66">
        <f t="shared" si="87"/>
        <v>0</v>
      </c>
      <c r="Y149" s="68"/>
      <c r="Z149" s="66">
        <f t="shared" si="88"/>
        <v>0</v>
      </c>
      <c r="AA149" s="68"/>
      <c r="AB149" s="66">
        <f t="shared" si="89"/>
        <v>0</v>
      </c>
      <c r="AC149" s="68"/>
      <c r="AD149" s="66">
        <f t="shared" si="90"/>
        <v>0</v>
      </c>
      <c r="AE149" s="68"/>
      <c r="AF149" s="66">
        <f t="shared" si="91"/>
        <v>0</v>
      </c>
      <c r="AG149" s="66">
        <f t="shared" si="92"/>
        <v>2</v>
      </c>
      <c r="AH149" s="66">
        <f t="shared" si="92"/>
        <v>44000</v>
      </c>
      <c r="AI149" s="68"/>
      <c r="AJ149" s="66">
        <f t="shared" si="93"/>
        <v>0</v>
      </c>
      <c r="AK149" s="68"/>
      <c r="AL149" s="66">
        <f t="shared" si="93"/>
        <v>0</v>
      </c>
      <c r="AM149" s="66">
        <f t="shared" si="94"/>
        <v>2</v>
      </c>
      <c r="AN149" s="66">
        <f t="shared" si="94"/>
        <v>44000</v>
      </c>
    </row>
    <row r="150" spans="1:40">
      <c r="A150" s="65" t="s">
        <v>433</v>
      </c>
      <c r="B150" s="38" t="s">
        <v>434</v>
      </c>
      <c r="C150" s="68"/>
      <c r="D150" s="66">
        <f t="shared" si="77"/>
        <v>0</v>
      </c>
      <c r="E150" s="68"/>
      <c r="F150" s="66">
        <f t="shared" si="78"/>
        <v>0</v>
      </c>
      <c r="G150" s="68">
        <v>2</v>
      </c>
      <c r="H150" s="66">
        <f t="shared" si="79"/>
        <v>44000</v>
      </c>
      <c r="I150" s="68"/>
      <c r="J150" s="66">
        <f t="shared" si="80"/>
        <v>0</v>
      </c>
      <c r="K150" s="68">
        <v>1</v>
      </c>
      <c r="L150" s="66">
        <f t="shared" si="81"/>
        <v>22000</v>
      </c>
      <c r="M150" s="68"/>
      <c r="N150" s="66">
        <f t="shared" si="82"/>
        <v>0</v>
      </c>
      <c r="O150" s="68">
        <v>1</v>
      </c>
      <c r="P150" s="66">
        <f t="shared" si="83"/>
        <v>8900</v>
      </c>
      <c r="Q150" s="68"/>
      <c r="R150" s="66">
        <f t="shared" si="84"/>
        <v>0</v>
      </c>
      <c r="S150" s="68"/>
      <c r="T150" s="66">
        <f t="shared" si="85"/>
        <v>0</v>
      </c>
      <c r="U150" s="68"/>
      <c r="V150" s="66">
        <f t="shared" si="86"/>
        <v>0</v>
      </c>
      <c r="W150" s="68"/>
      <c r="X150" s="66">
        <f t="shared" si="87"/>
        <v>0</v>
      </c>
      <c r="Y150" s="68"/>
      <c r="Z150" s="66">
        <f t="shared" si="88"/>
        <v>0</v>
      </c>
      <c r="AA150" s="68"/>
      <c r="AB150" s="66">
        <f t="shared" si="89"/>
        <v>0</v>
      </c>
      <c r="AC150" s="68"/>
      <c r="AD150" s="66">
        <f t="shared" si="90"/>
        <v>0</v>
      </c>
      <c r="AE150" s="68"/>
      <c r="AF150" s="66">
        <f t="shared" si="91"/>
        <v>0</v>
      </c>
      <c r="AG150" s="66">
        <f t="shared" si="92"/>
        <v>4</v>
      </c>
      <c r="AH150" s="66">
        <f t="shared" si="92"/>
        <v>74900</v>
      </c>
      <c r="AI150" s="68"/>
      <c r="AJ150" s="66">
        <f t="shared" si="93"/>
        <v>0</v>
      </c>
      <c r="AK150" s="68"/>
      <c r="AL150" s="66">
        <f t="shared" si="93"/>
        <v>0</v>
      </c>
      <c r="AM150" s="66">
        <f t="shared" si="94"/>
        <v>4</v>
      </c>
      <c r="AN150" s="66">
        <f t="shared" si="94"/>
        <v>74900</v>
      </c>
    </row>
    <row r="151" spans="1:40">
      <c r="A151" s="65" t="s">
        <v>435</v>
      </c>
      <c r="B151" s="38" t="s">
        <v>436</v>
      </c>
      <c r="C151" s="68"/>
      <c r="D151" s="66">
        <f t="shared" si="77"/>
        <v>0</v>
      </c>
      <c r="E151" s="68"/>
      <c r="F151" s="66">
        <f t="shared" si="78"/>
        <v>0</v>
      </c>
      <c r="G151" s="68">
        <v>1</v>
      </c>
      <c r="H151" s="66">
        <f t="shared" si="79"/>
        <v>22000</v>
      </c>
      <c r="I151" s="68"/>
      <c r="J151" s="66">
        <f t="shared" si="80"/>
        <v>0</v>
      </c>
      <c r="K151" s="68">
        <v>1</v>
      </c>
      <c r="L151" s="66">
        <f t="shared" si="81"/>
        <v>22000</v>
      </c>
      <c r="M151" s="68"/>
      <c r="N151" s="66">
        <f t="shared" si="82"/>
        <v>0</v>
      </c>
      <c r="O151" s="68"/>
      <c r="P151" s="66">
        <f t="shared" si="83"/>
        <v>0</v>
      </c>
      <c r="Q151" s="68"/>
      <c r="R151" s="66">
        <f t="shared" si="84"/>
        <v>0</v>
      </c>
      <c r="S151" s="68"/>
      <c r="T151" s="66">
        <f t="shared" si="85"/>
        <v>0</v>
      </c>
      <c r="U151" s="68"/>
      <c r="V151" s="66">
        <f t="shared" si="86"/>
        <v>0</v>
      </c>
      <c r="W151" s="68"/>
      <c r="X151" s="66">
        <f t="shared" si="87"/>
        <v>0</v>
      </c>
      <c r="Y151" s="68"/>
      <c r="Z151" s="66">
        <f t="shared" si="88"/>
        <v>0</v>
      </c>
      <c r="AA151" s="68"/>
      <c r="AB151" s="66">
        <f t="shared" si="89"/>
        <v>0</v>
      </c>
      <c r="AC151" s="68"/>
      <c r="AD151" s="66">
        <f t="shared" si="90"/>
        <v>0</v>
      </c>
      <c r="AE151" s="68"/>
      <c r="AF151" s="66">
        <f t="shared" si="91"/>
        <v>0</v>
      </c>
      <c r="AG151" s="66">
        <f t="shared" si="92"/>
        <v>2</v>
      </c>
      <c r="AH151" s="66">
        <f t="shared" si="92"/>
        <v>44000</v>
      </c>
      <c r="AI151" s="68"/>
      <c r="AJ151" s="66">
        <f t="shared" si="93"/>
        <v>0</v>
      </c>
      <c r="AK151" s="68"/>
      <c r="AL151" s="66">
        <f t="shared" si="93"/>
        <v>0</v>
      </c>
      <c r="AM151" s="66">
        <f t="shared" si="94"/>
        <v>2</v>
      </c>
      <c r="AN151" s="66">
        <f t="shared" si="94"/>
        <v>44000</v>
      </c>
    </row>
    <row r="152" spans="1:40">
      <c r="A152" s="65" t="s">
        <v>437</v>
      </c>
      <c r="B152" s="38" t="s">
        <v>438</v>
      </c>
      <c r="C152" s="68"/>
      <c r="D152" s="66">
        <f t="shared" si="77"/>
        <v>0</v>
      </c>
      <c r="E152" s="68"/>
      <c r="F152" s="66">
        <f t="shared" si="78"/>
        <v>0</v>
      </c>
      <c r="G152" s="68">
        <v>3</v>
      </c>
      <c r="H152" s="66">
        <f t="shared" si="79"/>
        <v>66000</v>
      </c>
      <c r="I152" s="68"/>
      <c r="J152" s="66">
        <f t="shared" si="80"/>
        <v>0</v>
      </c>
      <c r="K152" s="68">
        <v>1</v>
      </c>
      <c r="L152" s="66">
        <f t="shared" si="81"/>
        <v>22000</v>
      </c>
      <c r="M152" s="68"/>
      <c r="N152" s="66">
        <f t="shared" si="82"/>
        <v>0</v>
      </c>
      <c r="O152" s="68">
        <v>1</v>
      </c>
      <c r="P152" s="66">
        <f t="shared" si="83"/>
        <v>8900</v>
      </c>
      <c r="Q152" s="68"/>
      <c r="R152" s="66">
        <f t="shared" si="84"/>
        <v>0</v>
      </c>
      <c r="S152" s="68"/>
      <c r="T152" s="66">
        <f t="shared" si="85"/>
        <v>0</v>
      </c>
      <c r="U152" s="68"/>
      <c r="V152" s="66">
        <f t="shared" si="86"/>
        <v>0</v>
      </c>
      <c r="W152" s="68"/>
      <c r="X152" s="66">
        <f t="shared" si="87"/>
        <v>0</v>
      </c>
      <c r="Y152" s="68"/>
      <c r="Z152" s="66">
        <f t="shared" si="88"/>
        <v>0</v>
      </c>
      <c r="AA152" s="68"/>
      <c r="AB152" s="66">
        <f t="shared" si="89"/>
        <v>0</v>
      </c>
      <c r="AC152" s="68"/>
      <c r="AD152" s="66">
        <f t="shared" si="90"/>
        <v>0</v>
      </c>
      <c r="AE152" s="68"/>
      <c r="AF152" s="66">
        <f t="shared" si="91"/>
        <v>0</v>
      </c>
      <c r="AG152" s="66">
        <f t="shared" si="92"/>
        <v>5</v>
      </c>
      <c r="AH152" s="66">
        <f t="shared" si="92"/>
        <v>96900</v>
      </c>
      <c r="AI152" s="68"/>
      <c r="AJ152" s="66">
        <f t="shared" si="93"/>
        <v>0</v>
      </c>
      <c r="AK152" s="68"/>
      <c r="AL152" s="66">
        <f t="shared" si="93"/>
        <v>0</v>
      </c>
      <c r="AM152" s="66">
        <f t="shared" si="94"/>
        <v>5</v>
      </c>
      <c r="AN152" s="66">
        <f t="shared" si="94"/>
        <v>96900</v>
      </c>
    </row>
    <row r="153" spans="1:40">
      <c r="A153" s="65" t="s">
        <v>439</v>
      </c>
      <c r="B153" s="38" t="s">
        <v>440</v>
      </c>
      <c r="C153" s="68"/>
      <c r="D153" s="66">
        <f t="shared" si="77"/>
        <v>0</v>
      </c>
      <c r="E153" s="68"/>
      <c r="F153" s="66">
        <f t="shared" si="78"/>
        <v>0</v>
      </c>
      <c r="G153" s="68">
        <v>1</v>
      </c>
      <c r="H153" s="66">
        <f t="shared" si="79"/>
        <v>22000</v>
      </c>
      <c r="I153" s="68"/>
      <c r="J153" s="66">
        <f t="shared" si="80"/>
        <v>0</v>
      </c>
      <c r="K153" s="68"/>
      <c r="L153" s="66">
        <f t="shared" si="81"/>
        <v>0</v>
      </c>
      <c r="M153" s="68"/>
      <c r="N153" s="66">
        <f t="shared" si="82"/>
        <v>0</v>
      </c>
      <c r="O153" s="68"/>
      <c r="P153" s="66">
        <f t="shared" si="83"/>
        <v>0</v>
      </c>
      <c r="Q153" s="68"/>
      <c r="R153" s="66">
        <f t="shared" si="84"/>
        <v>0</v>
      </c>
      <c r="S153" s="68"/>
      <c r="T153" s="66">
        <f t="shared" si="85"/>
        <v>0</v>
      </c>
      <c r="U153" s="68"/>
      <c r="V153" s="66">
        <f t="shared" si="86"/>
        <v>0</v>
      </c>
      <c r="W153" s="68"/>
      <c r="X153" s="66">
        <f t="shared" si="87"/>
        <v>0</v>
      </c>
      <c r="Y153" s="68"/>
      <c r="Z153" s="66">
        <f t="shared" si="88"/>
        <v>0</v>
      </c>
      <c r="AA153" s="68"/>
      <c r="AB153" s="66">
        <f t="shared" si="89"/>
        <v>0</v>
      </c>
      <c r="AC153" s="68"/>
      <c r="AD153" s="66">
        <f t="shared" si="90"/>
        <v>0</v>
      </c>
      <c r="AE153" s="68"/>
      <c r="AF153" s="66">
        <f t="shared" si="91"/>
        <v>0</v>
      </c>
      <c r="AG153" s="66">
        <f t="shared" si="92"/>
        <v>1</v>
      </c>
      <c r="AH153" s="66">
        <f t="shared" si="92"/>
        <v>22000</v>
      </c>
      <c r="AI153" s="68"/>
      <c r="AJ153" s="66">
        <f t="shared" si="93"/>
        <v>0</v>
      </c>
      <c r="AK153" s="68"/>
      <c r="AL153" s="66">
        <f t="shared" si="93"/>
        <v>0</v>
      </c>
      <c r="AM153" s="66">
        <f t="shared" si="94"/>
        <v>1</v>
      </c>
      <c r="AN153" s="66">
        <f t="shared" si="94"/>
        <v>22000</v>
      </c>
    </row>
    <row r="154" spans="1:40">
      <c r="A154" s="65" t="s">
        <v>441</v>
      </c>
      <c r="B154" s="38" t="s">
        <v>442</v>
      </c>
      <c r="C154" s="68"/>
      <c r="D154" s="66">
        <f t="shared" si="77"/>
        <v>0</v>
      </c>
      <c r="E154" s="68"/>
      <c r="F154" s="66">
        <f t="shared" si="78"/>
        <v>0</v>
      </c>
      <c r="G154" s="68">
        <v>1</v>
      </c>
      <c r="H154" s="66">
        <f t="shared" si="79"/>
        <v>22000</v>
      </c>
      <c r="I154" s="68"/>
      <c r="J154" s="66">
        <f t="shared" si="80"/>
        <v>0</v>
      </c>
      <c r="K154" s="68">
        <v>1</v>
      </c>
      <c r="L154" s="66">
        <f t="shared" si="81"/>
        <v>22000</v>
      </c>
      <c r="M154" s="68"/>
      <c r="N154" s="66">
        <f t="shared" si="82"/>
        <v>0</v>
      </c>
      <c r="O154" s="68"/>
      <c r="P154" s="66">
        <f t="shared" si="83"/>
        <v>0</v>
      </c>
      <c r="Q154" s="68"/>
      <c r="R154" s="66">
        <f t="shared" si="84"/>
        <v>0</v>
      </c>
      <c r="S154" s="68"/>
      <c r="T154" s="66">
        <f t="shared" si="85"/>
        <v>0</v>
      </c>
      <c r="U154" s="68"/>
      <c r="V154" s="66">
        <f t="shared" si="86"/>
        <v>0</v>
      </c>
      <c r="W154" s="68"/>
      <c r="X154" s="66">
        <f t="shared" si="87"/>
        <v>0</v>
      </c>
      <c r="Y154" s="68"/>
      <c r="Z154" s="66">
        <f t="shared" si="88"/>
        <v>0</v>
      </c>
      <c r="AA154" s="68"/>
      <c r="AB154" s="66">
        <f t="shared" si="89"/>
        <v>0</v>
      </c>
      <c r="AC154" s="68"/>
      <c r="AD154" s="66">
        <f t="shared" si="90"/>
        <v>0</v>
      </c>
      <c r="AE154" s="68"/>
      <c r="AF154" s="66">
        <f t="shared" si="91"/>
        <v>0</v>
      </c>
      <c r="AG154" s="66">
        <f t="shared" si="92"/>
        <v>2</v>
      </c>
      <c r="AH154" s="66">
        <f t="shared" si="92"/>
        <v>44000</v>
      </c>
      <c r="AI154" s="68"/>
      <c r="AJ154" s="66">
        <f t="shared" si="93"/>
        <v>0</v>
      </c>
      <c r="AK154" s="68"/>
      <c r="AL154" s="66">
        <f t="shared" si="93"/>
        <v>0</v>
      </c>
      <c r="AM154" s="66">
        <f t="shared" si="94"/>
        <v>2</v>
      </c>
      <c r="AN154" s="66">
        <f t="shared" si="94"/>
        <v>44000</v>
      </c>
    </row>
    <row r="155" spans="1:40">
      <c r="A155" s="65" t="s">
        <v>443</v>
      </c>
      <c r="B155" s="38" t="s">
        <v>444</v>
      </c>
      <c r="C155" s="68"/>
      <c r="D155" s="66">
        <f t="shared" si="77"/>
        <v>0</v>
      </c>
      <c r="E155" s="68"/>
      <c r="F155" s="66">
        <f t="shared" si="78"/>
        <v>0</v>
      </c>
      <c r="G155" s="68">
        <v>1</v>
      </c>
      <c r="H155" s="66">
        <f t="shared" si="79"/>
        <v>22000</v>
      </c>
      <c r="I155" s="68"/>
      <c r="J155" s="66">
        <f t="shared" si="80"/>
        <v>0</v>
      </c>
      <c r="K155" s="68">
        <v>1</v>
      </c>
      <c r="L155" s="66">
        <f t="shared" si="81"/>
        <v>22000</v>
      </c>
      <c r="M155" s="68"/>
      <c r="N155" s="66">
        <f t="shared" si="82"/>
        <v>0</v>
      </c>
      <c r="O155" s="68"/>
      <c r="P155" s="66">
        <f t="shared" si="83"/>
        <v>0</v>
      </c>
      <c r="Q155" s="68"/>
      <c r="R155" s="66">
        <f t="shared" si="84"/>
        <v>0</v>
      </c>
      <c r="S155" s="68"/>
      <c r="T155" s="66">
        <f t="shared" si="85"/>
        <v>0</v>
      </c>
      <c r="U155" s="68"/>
      <c r="V155" s="66">
        <f t="shared" si="86"/>
        <v>0</v>
      </c>
      <c r="W155" s="68"/>
      <c r="X155" s="66">
        <f t="shared" si="87"/>
        <v>0</v>
      </c>
      <c r="Y155" s="68"/>
      <c r="Z155" s="66">
        <f t="shared" si="88"/>
        <v>0</v>
      </c>
      <c r="AA155" s="68"/>
      <c r="AB155" s="66">
        <f t="shared" si="89"/>
        <v>0</v>
      </c>
      <c r="AC155" s="68"/>
      <c r="AD155" s="66">
        <f t="shared" si="90"/>
        <v>0</v>
      </c>
      <c r="AE155" s="68"/>
      <c r="AF155" s="66">
        <f t="shared" si="91"/>
        <v>0</v>
      </c>
      <c r="AG155" s="66">
        <f t="shared" si="92"/>
        <v>2</v>
      </c>
      <c r="AH155" s="66">
        <f t="shared" si="92"/>
        <v>44000</v>
      </c>
      <c r="AI155" s="68"/>
      <c r="AJ155" s="66">
        <f t="shared" si="93"/>
        <v>0</v>
      </c>
      <c r="AK155" s="68"/>
      <c r="AL155" s="66">
        <f t="shared" si="93"/>
        <v>0</v>
      </c>
      <c r="AM155" s="66">
        <f t="shared" si="94"/>
        <v>2</v>
      </c>
      <c r="AN155" s="66">
        <f t="shared" si="94"/>
        <v>44000</v>
      </c>
    </row>
    <row r="156" spans="1:40">
      <c r="A156" s="65" t="s">
        <v>250</v>
      </c>
      <c r="B156" s="38" t="s">
        <v>347</v>
      </c>
      <c r="C156" s="68"/>
      <c r="D156" s="66">
        <f t="shared" si="77"/>
        <v>0</v>
      </c>
      <c r="E156" s="68"/>
      <c r="F156" s="66">
        <f t="shared" si="78"/>
        <v>0</v>
      </c>
      <c r="G156" s="68">
        <v>4</v>
      </c>
      <c r="H156" s="66">
        <f t="shared" si="79"/>
        <v>88000</v>
      </c>
      <c r="I156" s="68"/>
      <c r="J156" s="66">
        <f t="shared" si="80"/>
        <v>0</v>
      </c>
      <c r="K156" s="68">
        <v>1</v>
      </c>
      <c r="L156" s="66">
        <f t="shared" si="81"/>
        <v>22000</v>
      </c>
      <c r="M156" s="68"/>
      <c r="N156" s="66">
        <f t="shared" si="82"/>
        <v>0</v>
      </c>
      <c r="O156" s="68">
        <v>4</v>
      </c>
      <c r="P156" s="66">
        <f t="shared" si="83"/>
        <v>35600</v>
      </c>
      <c r="Q156" s="68"/>
      <c r="R156" s="66">
        <f t="shared" si="84"/>
        <v>0</v>
      </c>
      <c r="S156" s="68"/>
      <c r="T156" s="66">
        <f t="shared" si="85"/>
        <v>0</v>
      </c>
      <c r="U156" s="68"/>
      <c r="V156" s="66">
        <f t="shared" si="86"/>
        <v>0</v>
      </c>
      <c r="W156" s="68"/>
      <c r="X156" s="66">
        <f t="shared" si="87"/>
        <v>0</v>
      </c>
      <c r="Y156" s="68"/>
      <c r="Z156" s="66">
        <f t="shared" si="88"/>
        <v>0</v>
      </c>
      <c r="AA156" s="68"/>
      <c r="AB156" s="66">
        <f t="shared" si="89"/>
        <v>0</v>
      </c>
      <c r="AC156" s="68"/>
      <c r="AD156" s="66">
        <f t="shared" si="90"/>
        <v>0</v>
      </c>
      <c r="AE156" s="68"/>
      <c r="AF156" s="66">
        <f t="shared" si="91"/>
        <v>0</v>
      </c>
      <c r="AG156" s="66">
        <f t="shared" si="92"/>
        <v>9</v>
      </c>
      <c r="AH156" s="66">
        <f t="shared" si="92"/>
        <v>145600</v>
      </c>
      <c r="AI156" s="68"/>
      <c r="AJ156" s="66">
        <f t="shared" si="93"/>
        <v>0</v>
      </c>
      <c r="AK156" s="68"/>
      <c r="AL156" s="66">
        <f t="shared" si="93"/>
        <v>0</v>
      </c>
      <c r="AM156" s="66">
        <f t="shared" si="94"/>
        <v>9</v>
      </c>
      <c r="AN156" s="66">
        <f t="shared" si="94"/>
        <v>145600</v>
      </c>
    </row>
    <row r="157" spans="1:40">
      <c r="A157" s="65" t="s">
        <v>445</v>
      </c>
      <c r="B157" s="38" t="s">
        <v>446</v>
      </c>
      <c r="C157" s="68"/>
      <c r="D157" s="66">
        <f t="shared" si="77"/>
        <v>0</v>
      </c>
      <c r="E157" s="68"/>
      <c r="F157" s="66">
        <f t="shared" si="78"/>
        <v>0</v>
      </c>
      <c r="G157" s="68">
        <v>1</v>
      </c>
      <c r="H157" s="66">
        <f t="shared" si="79"/>
        <v>22000</v>
      </c>
      <c r="I157" s="68"/>
      <c r="J157" s="66">
        <f t="shared" si="80"/>
        <v>0</v>
      </c>
      <c r="K157" s="68"/>
      <c r="L157" s="66">
        <f t="shared" si="81"/>
        <v>0</v>
      </c>
      <c r="M157" s="68"/>
      <c r="N157" s="66">
        <f t="shared" si="82"/>
        <v>0</v>
      </c>
      <c r="O157" s="68"/>
      <c r="P157" s="66">
        <f t="shared" si="83"/>
        <v>0</v>
      </c>
      <c r="Q157" s="68"/>
      <c r="R157" s="66">
        <f t="shared" si="84"/>
        <v>0</v>
      </c>
      <c r="S157" s="68"/>
      <c r="T157" s="66">
        <f t="shared" si="85"/>
        <v>0</v>
      </c>
      <c r="U157" s="68"/>
      <c r="V157" s="66">
        <f t="shared" si="86"/>
        <v>0</v>
      </c>
      <c r="W157" s="68"/>
      <c r="X157" s="66">
        <f t="shared" si="87"/>
        <v>0</v>
      </c>
      <c r="Y157" s="68"/>
      <c r="Z157" s="66">
        <f t="shared" si="88"/>
        <v>0</v>
      </c>
      <c r="AA157" s="68"/>
      <c r="AB157" s="66">
        <f t="shared" si="89"/>
        <v>0</v>
      </c>
      <c r="AC157" s="68"/>
      <c r="AD157" s="66">
        <f t="shared" si="90"/>
        <v>0</v>
      </c>
      <c r="AE157" s="68"/>
      <c r="AF157" s="66">
        <f t="shared" si="91"/>
        <v>0</v>
      </c>
      <c r="AG157" s="66">
        <f t="shared" si="92"/>
        <v>1</v>
      </c>
      <c r="AH157" s="66">
        <f t="shared" si="92"/>
        <v>22000</v>
      </c>
      <c r="AI157" s="68"/>
      <c r="AJ157" s="66">
        <f t="shared" si="93"/>
        <v>0</v>
      </c>
      <c r="AK157" s="68"/>
      <c r="AL157" s="66">
        <f t="shared" si="93"/>
        <v>0</v>
      </c>
      <c r="AM157" s="66">
        <f t="shared" si="94"/>
        <v>1</v>
      </c>
      <c r="AN157" s="66">
        <f t="shared" si="94"/>
        <v>22000</v>
      </c>
    </row>
    <row r="158" spans="1:40">
      <c r="A158" s="65" t="s">
        <v>447</v>
      </c>
      <c r="B158" s="38" t="s">
        <v>448</v>
      </c>
      <c r="C158" s="68"/>
      <c r="D158" s="66">
        <f t="shared" si="77"/>
        <v>0</v>
      </c>
      <c r="E158" s="68"/>
      <c r="F158" s="66">
        <f t="shared" si="78"/>
        <v>0</v>
      </c>
      <c r="G158" s="68">
        <v>2</v>
      </c>
      <c r="H158" s="66">
        <f t="shared" si="79"/>
        <v>44000</v>
      </c>
      <c r="I158" s="68"/>
      <c r="J158" s="66">
        <f t="shared" si="80"/>
        <v>0</v>
      </c>
      <c r="K158" s="68">
        <v>1</v>
      </c>
      <c r="L158" s="66">
        <f t="shared" si="81"/>
        <v>22000</v>
      </c>
      <c r="M158" s="68"/>
      <c r="N158" s="66">
        <f t="shared" si="82"/>
        <v>0</v>
      </c>
      <c r="O158" s="68"/>
      <c r="P158" s="66">
        <f t="shared" si="83"/>
        <v>0</v>
      </c>
      <c r="Q158" s="68"/>
      <c r="R158" s="66">
        <f t="shared" si="84"/>
        <v>0</v>
      </c>
      <c r="S158" s="68"/>
      <c r="T158" s="66">
        <f t="shared" si="85"/>
        <v>0</v>
      </c>
      <c r="U158" s="68"/>
      <c r="V158" s="66">
        <f t="shared" si="86"/>
        <v>0</v>
      </c>
      <c r="W158" s="68"/>
      <c r="X158" s="66">
        <f t="shared" si="87"/>
        <v>0</v>
      </c>
      <c r="Y158" s="68"/>
      <c r="Z158" s="66">
        <f t="shared" si="88"/>
        <v>0</v>
      </c>
      <c r="AA158" s="68"/>
      <c r="AB158" s="66">
        <f t="shared" si="89"/>
        <v>0</v>
      </c>
      <c r="AC158" s="68"/>
      <c r="AD158" s="66">
        <f t="shared" si="90"/>
        <v>0</v>
      </c>
      <c r="AE158" s="68"/>
      <c r="AF158" s="66">
        <f t="shared" si="91"/>
        <v>0</v>
      </c>
      <c r="AG158" s="66">
        <f t="shared" si="92"/>
        <v>3</v>
      </c>
      <c r="AH158" s="66">
        <f t="shared" si="92"/>
        <v>66000</v>
      </c>
      <c r="AI158" s="68"/>
      <c r="AJ158" s="66">
        <f t="shared" si="93"/>
        <v>0</v>
      </c>
      <c r="AK158" s="68"/>
      <c r="AL158" s="66">
        <f t="shared" si="93"/>
        <v>0</v>
      </c>
      <c r="AM158" s="66">
        <f t="shared" si="94"/>
        <v>3</v>
      </c>
      <c r="AN158" s="66">
        <f t="shared" si="94"/>
        <v>66000</v>
      </c>
    </row>
    <row r="159" spans="1:40">
      <c r="A159" s="65" t="s">
        <v>449</v>
      </c>
      <c r="B159" s="38" t="s">
        <v>450</v>
      </c>
      <c r="C159" s="68"/>
      <c r="D159" s="66">
        <f t="shared" si="77"/>
        <v>0</v>
      </c>
      <c r="E159" s="68"/>
      <c r="F159" s="66">
        <f t="shared" si="78"/>
        <v>0</v>
      </c>
      <c r="G159" s="68">
        <v>3</v>
      </c>
      <c r="H159" s="66">
        <f t="shared" si="79"/>
        <v>66000</v>
      </c>
      <c r="I159" s="68"/>
      <c r="J159" s="66">
        <f t="shared" si="80"/>
        <v>0</v>
      </c>
      <c r="K159" s="68">
        <v>1</v>
      </c>
      <c r="L159" s="66">
        <f t="shared" si="81"/>
        <v>22000</v>
      </c>
      <c r="M159" s="68"/>
      <c r="N159" s="66">
        <f t="shared" si="82"/>
        <v>0</v>
      </c>
      <c r="O159" s="68">
        <v>1</v>
      </c>
      <c r="P159" s="66">
        <f t="shared" si="83"/>
        <v>8900</v>
      </c>
      <c r="Q159" s="68"/>
      <c r="R159" s="66">
        <f t="shared" si="84"/>
        <v>0</v>
      </c>
      <c r="S159" s="68"/>
      <c r="T159" s="66">
        <f t="shared" si="85"/>
        <v>0</v>
      </c>
      <c r="U159" s="68"/>
      <c r="V159" s="66">
        <f t="shared" si="86"/>
        <v>0</v>
      </c>
      <c r="W159" s="68"/>
      <c r="X159" s="66">
        <f t="shared" si="87"/>
        <v>0</v>
      </c>
      <c r="Y159" s="68"/>
      <c r="Z159" s="66">
        <f t="shared" si="88"/>
        <v>0</v>
      </c>
      <c r="AA159" s="68"/>
      <c r="AB159" s="66">
        <f t="shared" si="89"/>
        <v>0</v>
      </c>
      <c r="AC159" s="68"/>
      <c r="AD159" s="66">
        <f t="shared" si="90"/>
        <v>0</v>
      </c>
      <c r="AE159" s="68"/>
      <c r="AF159" s="66">
        <f t="shared" si="91"/>
        <v>0</v>
      </c>
      <c r="AG159" s="66">
        <f t="shared" si="92"/>
        <v>5</v>
      </c>
      <c r="AH159" s="66">
        <f t="shared" si="92"/>
        <v>96900</v>
      </c>
      <c r="AI159" s="68"/>
      <c r="AJ159" s="66">
        <f t="shared" si="93"/>
        <v>0</v>
      </c>
      <c r="AK159" s="68"/>
      <c r="AL159" s="66">
        <f t="shared" si="93"/>
        <v>0</v>
      </c>
      <c r="AM159" s="66">
        <f t="shared" si="94"/>
        <v>5</v>
      </c>
      <c r="AN159" s="66">
        <f t="shared" si="94"/>
        <v>96900</v>
      </c>
    </row>
    <row r="160" spans="1:40">
      <c r="A160" s="65" t="s">
        <v>451</v>
      </c>
      <c r="B160" s="38" t="s">
        <v>452</v>
      </c>
      <c r="C160" s="68"/>
      <c r="D160" s="66">
        <f t="shared" si="77"/>
        <v>0</v>
      </c>
      <c r="E160" s="68"/>
      <c r="F160" s="66">
        <f t="shared" si="78"/>
        <v>0</v>
      </c>
      <c r="G160" s="68">
        <v>2</v>
      </c>
      <c r="H160" s="66">
        <f t="shared" si="79"/>
        <v>44000</v>
      </c>
      <c r="I160" s="68"/>
      <c r="J160" s="66">
        <f t="shared" si="80"/>
        <v>0</v>
      </c>
      <c r="K160" s="68">
        <v>1</v>
      </c>
      <c r="L160" s="66">
        <f t="shared" si="81"/>
        <v>22000</v>
      </c>
      <c r="M160" s="68"/>
      <c r="N160" s="66">
        <f t="shared" si="82"/>
        <v>0</v>
      </c>
      <c r="O160" s="68"/>
      <c r="P160" s="66">
        <f t="shared" si="83"/>
        <v>0</v>
      </c>
      <c r="Q160" s="68"/>
      <c r="R160" s="66">
        <f t="shared" si="84"/>
        <v>0</v>
      </c>
      <c r="S160" s="68"/>
      <c r="T160" s="66">
        <f t="shared" si="85"/>
        <v>0</v>
      </c>
      <c r="U160" s="68"/>
      <c r="V160" s="66">
        <f t="shared" si="86"/>
        <v>0</v>
      </c>
      <c r="W160" s="68"/>
      <c r="X160" s="66">
        <f t="shared" si="87"/>
        <v>0</v>
      </c>
      <c r="Y160" s="68"/>
      <c r="Z160" s="66">
        <f t="shared" si="88"/>
        <v>0</v>
      </c>
      <c r="AA160" s="68"/>
      <c r="AB160" s="66">
        <f t="shared" si="89"/>
        <v>0</v>
      </c>
      <c r="AC160" s="68"/>
      <c r="AD160" s="66">
        <f t="shared" si="90"/>
        <v>0</v>
      </c>
      <c r="AE160" s="68"/>
      <c r="AF160" s="66">
        <f t="shared" si="91"/>
        <v>0</v>
      </c>
      <c r="AG160" s="66">
        <f t="shared" si="92"/>
        <v>3</v>
      </c>
      <c r="AH160" s="66">
        <f t="shared" si="92"/>
        <v>66000</v>
      </c>
      <c r="AI160" s="68"/>
      <c r="AJ160" s="66">
        <f t="shared" si="93"/>
        <v>0</v>
      </c>
      <c r="AK160" s="68"/>
      <c r="AL160" s="66">
        <f t="shared" si="93"/>
        <v>0</v>
      </c>
      <c r="AM160" s="66">
        <f t="shared" si="94"/>
        <v>3</v>
      </c>
      <c r="AN160" s="66">
        <f t="shared" si="94"/>
        <v>66000</v>
      </c>
    </row>
    <row r="161" spans="1:40">
      <c r="A161" s="65" t="s">
        <v>453</v>
      </c>
      <c r="B161" s="38" t="s">
        <v>454</v>
      </c>
      <c r="C161" s="68"/>
      <c r="D161" s="66">
        <f t="shared" si="77"/>
        <v>0</v>
      </c>
      <c r="E161" s="68"/>
      <c r="F161" s="66">
        <f t="shared" si="78"/>
        <v>0</v>
      </c>
      <c r="G161" s="68">
        <v>1</v>
      </c>
      <c r="H161" s="66">
        <f t="shared" si="79"/>
        <v>22000</v>
      </c>
      <c r="I161" s="68"/>
      <c r="J161" s="66">
        <f t="shared" si="80"/>
        <v>0</v>
      </c>
      <c r="K161" s="68"/>
      <c r="L161" s="66">
        <f t="shared" si="81"/>
        <v>0</v>
      </c>
      <c r="M161" s="68"/>
      <c r="N161" s="66">
        <f t="shared" si="82"/>
        <v>0</v>
      </c>
      <c r="O161" s="68"/>
      <c r="P161" s="66">
        <f t="shared" si="83"/>
        <v>0</v>
      </c>
      <c r="Q161" s="68"/>
      <c r="R161" s="66">
        <f t="shared" si="84"/>
        <v>0</v>
      </c>
      <c r="S161" s="68"/>
      <c r="T161" s="66">
        <f t="shared" si="85"/>
        <v>0</v>
      </c>
      <c r="U161" s="68"/>
      <c r="V161" s="66">
        <f t="shared" si="86"/>
        <v>0</v>
      </c>
      <c r="W161" s="68"/>
      <c r="X161" s="66">
        <f t="shared" si="87"/>
        <v>0</v>
      </c>
      <c r="Y161" s="68"/>
      <c r="Z161" s="66">
        <f t="shared" si="88"/>
        <v>0</v>
      </c>
      <c r="AA161" s="68"/>
      <c r="AB161" s="66">
        <f t="shared" si="89"/>
        <v>0</v>
      </c>
      <c r="AC161" s="68"/>
      <c r="AD161" s="66">
        <f t="shared" si="90"/>
        <v>0</v>
      </c>
      <c r="AE161" s="68"/>
      <c r="AF161" s="66">
        <f t="shared" si="91"/>
        <v>0</v>
      </c>
      <c r="AG161" s="66">
        <f t="shared" si="92"/>
        <v>1</v>
      </c>
      <c r="AH161" s="66">
        <f t="shared" si="92"/>
        <v>22000</v>
      </c>
      <c r="AI161" s="68"/>
      <c r="AJ161" s="66">
        <f t="shared" si="93"/>
        <v>0</v>
      </c>
      <c r="AK161" s="68"/>
      <c r="AL161" s="66">
        <f t="shared" si="93"/>
        <v>0</v>
      </c>
      <c r="AM161" s="66">
        <f t="shared" si="94"/>
        <v>1</v>
      </c>
      <c r="AN161" s="66">
        <f t="shared" si="94"/>
        <v>22000</v>
      </c>
    </row>
    <row r="162" spans="1:40">
      <c r="A162" s="65" t="s">
        <v>455</v>
      </c>
      <c r="B162" s="38" t="s">
        <v>456</v>
      </c>
      <c r="C162" s="68"/>
      <c r="D162" s="66">
        <f t="shared" si="77"/>
        <v>0</v>
      </c>
      <c r="E162" s="68"/>
      <c r="F162" s="66">
        <f t="shared" si="78"/>
        <v>0</v>
      </c>
      <c r="G162" s="68">
        <v>1</v>
      </c>
      <c r="H162" s="66">
        <f t="shared" si="79"/>
        <v>22000</v>
      </c>
      <c r="I162" s="68"/>
      <c r="J162" s="66">
        <f t="shared" si="80"/>
        <v>0</v>
      </c>
      <c r="K162" s="68"/>
      <c r="L162" s="66">
        <f t="shared" si="81"/>
        <v>0</v>
      </c>
      <c r="M162" s="68"/>
      <c r="N162" s="66">
        <f t="shared" si="82"/>
        <v>0</v>
      </c>
      <c r="O162" s="68"/>
      <c r="P162" s="66">
        <f t="shared" si="83"/>
        <v>0</v>
      </c>
      <c r="Q162" s="68"/>
      <c r="R162" s="66">
        <f t="shared" si="84"/>
        <v>0</v>
      </c>
      <c r="S162" s="68"/>
      <c r="T162" s="66">
        <f t="shared" si="85"/>
        <v>0</v>
      </c>
      <c r="U162" s="68"/>
      <c r="V162" s="66">
        <f t="shared" si="86"/>
        <v>0</v>
      </c>
      <c r="W162" s="68"/>
      <c r="X162" s="66">
        <f t="shared" si="87"/>
        <v>0</v>
      </c>
      <c r="Y162" s="68"/>
      <c r="Z162" s="66">
        <f t="shared" si="88"/>
        <v>0</v>
      </c>
      <c r="AA162" s="68"/>
      <c r="AB162" s="66">
        <f t="shared" si="89"/>
        <v>0</v>
      </c>
      <c r="AC162" s="68"/>
      <c r="AD162" s="66">
        <f t="shared" si="90"/>
        <v>0</v>
      </c>
      <c r="AE162" s="68"/>
      <c r="AF162" s="66">
        <f t="shared" si="91"/>
        <v>0</v>
      </c>
      <c r="AG162" s="66">
        <f t="shared" si="92"/>
        <v>1</v>
      </c>
      <c r="AH162" s="66">
        <f t="shared" si="92"/>
        <v>22000</v>
      </c>
      <c r="AI162" s="68"/>
      <c r="AJ162" s="66">
        <f t="shared" si="93"/>
        <v>0</v>
      </c>
      <c r="AK162" s="68"/>
      <c r="AL162" s="66">
        <f t="shared" si="93"/>
        <v>0</v>
      </c>
      <c r="AM162" s="66">
        <f t="shared" si="94"/>
        <v>1</v>
      </c>
      <c r="AN162" s="66">
        <f t="shared" si="94"/>
        <v>22000</v>
      </c>
    </row>
    <row r="163" spans="1:40">
      <c r="A163" s="65" t="s">
        <v>457</v>
      </c>
      <c r="B163" s="38" t="s">
        <v>458</v>
      </c>
      <c r="C163" s="68"/>
      <c r="D163" s="66">
        <f t="shared" si="77"/>
        <v>0</v>
      </c>
      <c r="E163" s="68"/>
      <c r="F163" s="66">
        <f t="shared" si="78"/>
        <v>0</v>
      </c>
      <c r="G163" s="68">
        <v>1</v>
      </c>
      <c r="H163" s="66">
        <f t="shared" si="79"/>
        <v>22000</v>
      </c>
      <c r="I163" s="68"/>
      <c r="J163" s="66">
        <f t="shared" si="80"/>
        <v>0</v>
      </c>
      <c r="K163" s="68">
        <v>1</v>
      </c>
      <c r="L163" s="66">
        <f t="shared" si="81"/>
        <v>22000</v>
      </c>
      <c r="M163" s="68"/>
      <c r="N163" s="66">
        <f t="shared" si="82"/>
        <v>0</v>
      </c>
      <c r="O163" s="68"/>
      <c r="P163" s="66">
        <f t="shared" si="83"/>
        <v>0</v>
      </c>
      <c r="Q163" s="68"/>
      <c r="R163" s="66">
        <f t="shared" si="84"/>
        <v>0</v>
      </c>
      <c r="S163" s="68"/>
      <c r="T163" s="66">
        <f t="shared" si="85"/>
        <v>0</v>
      </c>
      <c r="U163" s="68"/>
      <c r="V163" s="66">
        <f t="shared" si="86"/>
        <v>0</v>
      </c>
      <c r="W163" s="68"/>
      <c r="X163" s="66">
        <f t="shared" si="87"/>
        <v>0</v>
      </c>
      <c r="Y163" s="68"/>
      <c r="Z163" s="66">
        <f t="shared" si="88"/>
        <v>0</v>
      </c>
      <c r="AA163" s="68"/>
      <c r="AB163" s="66">
        <f t="shared" si="89"/>
        <v>0</v>
      </c>
      <c r="AC163" s="68"/>
      <c r="AD163" s="66">
        <f t="shared" si="90"/>
        <v>0</v>
      </c>
      <c r="AE163" s="68"/>
      <c r="AF163" s="66">
        <f t="shared" si="91"/>
        <v>0</v>
      </c>
      <c r="AG163" s="66">
        <f t="shared" si="92"/>
        <v>2</v>
      </c>
      <c r="AH163" s="66">
        <f t="shared" si="92"/>
        <v>44000</v>
      </c>
      <c r="AI163" s="68"/>
      <c r="AJ163" s="66">
        <f t="shared" si="93"/>
        <v>0</v>
      </c>
      <c r="AK163" s="68"/>
      <c r="AL163" s="66">
        <f t="shared" si="93"/>
        <v>0</v>
      </c>
      <c r="AM163" s="66">
        <f t="shared" si="94"/>
        <v>2</v>
      </c>
      <c r="AN163" s="66">
        <f t="shared" si="94"/>
        <v>44000</v>
      </c>
    </row>
    <row r="164" spans="1:40">
      <c r="A164" s="65" t="s">
        <v>459</v>
      </c>
      <c r="B164" s="38" t="s">
        <v>460</v>
      </c>
      <c r="C164" s="68"/>
      <c r="D164" s="66">
        <f t="shared" si="77"/>
        <v>0</v>
      </c>
      <c r="E164" s="68"/>
      <c r="F164" s="66">
        <f t="shared" si="78"/>
        <v>0</v>
      </c>
      <c r="G164" s="68">
        <v>1</v>
      </c>
      <c r="H164" s="66">
        <f t="shared" si="79"/>
        <v>22000</v>
      </c>
      <c r="I164" s="68"/>
      <c r="J164" s="66">
        <f t="shared" si="80"/>
        <v>0</v>
      </c>
      <c r="K164" s="68"/>
      <c r="L164" s="66">
        <f t="shared" si="81"/>
        <v>0</v>
      </c>
      <c r="M164" s="68"/>
      <c r="N164" s="66">
        <f t="shared" si="82"/>
        <v>0</v>
      </c>
      <c r="O164" s="68"/>
      <c r="P164" s="66">
        <f t="shared" si="83"/>
        <v>0</v>
      </c>
      <c r="Q164" s="68"/>
      <c r="R164" s="66">
        <f t="shared" si="84"/>
        <v>0</v>
      </c>
      <c r="S164" s="68"/>
      <c r="T164" s="66">
        <f t="shared" si="85"/>
        <v>0</v>
      </c>
      <c r="U164" s="68"/>
      <c r="V164" s="66">
        <f t="shared" si="86"/>
        <v>0</v>
      </c>
      <c r="W164" s="68"/>
      <c r="X164" s="66">
        <f t="shared" si="87"/>
        <v>0</v>
      </c>
      <c r="Y164" s="68"/>
      <c r="Z164" s="66">
        <f t="shared" si="88"/>
        <v>0</v>
      </c>
      <c r="AA164" s="68"/>
      <c r="AB164" s="66">
        <f t="shared" si="89"/>
        <v>0</v>
      </c>
      <c r="AC164" s="68"/>
      <c r="AD164" s="66">
        <f t="shared" si="90"/>
        <v>0</v>
      </c>
      <c r="AE164" s="68"/>
      <c r="AF164" s="66">
        <f t="shared" si="91"/>
        <v>0</v>
      </c>
      <c r="AG164" s="66">
        <f t="shared" si="92"/>
        <v>1</v>
      </c>
      <c r="AH164" s="66">
        <f t="shared" si="92"/>
        <v>22000</v>
      </c>
      <c r="AI164" s="68"/>
      <c r="AJ164" s="66">
        <f t="shared" si="93"/>
        <v>0</v>
      </c>
      <c r="AK164" s="68"/>
      <c r="AL164" s="66">
        <f t="shared" si="93"/>
        <v>0</v>
      </c>
      <c r="AM164" s="66">
        <f t="shared" si="94"/>
        <v>1</v>
      </c>
      <c r="AN164" s="66">
        <f t="shared" si="94"/>
        <v>22000</v>
      </c>
    </row>
    <row r="165" spans="1:40">
      <c r="A165" s="65" t="s">
        <v>461</v>
      </c>
      <c r="B165" s="38" t="s">
        <v>462</v>
      </c>
      <c r="C165" s="68"/>
      <c r="D165" s="66">
        <f t="shared" si="77"/>
        <v>0</v>
      </c>
      <c r="E165" s="68"/>
      <c r="F165" s="66">
        <f t="shared" si="78"/>
        <v>0</v>
      </c>
      <c r="G165" s="68">
        <v>1</v>
      </c>
      <c r="H165" s="66">
        <f t="shared" si="79"/>
        <v>22000</v>
      </c>
      <c r="I165" s="68"/>
      <c r="J165" s="66">
        <f t="shared" si="80"/>
        <v>0</v>
      </c>
      <c r="K165" s="68">
        <v>1</v>
      </c>
      <c r="L165" s="66">
        <f t="shared" si="81"/>
        <v>22000</v>
      </c>
      <c r="M165" s="68"/>
      <c r="N165" s="66">
        <f t="shared" si="82"/>
        <v>0</v>
      </c>
      <c r="O165" s="68"/>
      <c r="P165" s="66">
        <f t="shared" si="83"/>
        <v>0</v>
      </c>
      <c r="Q165" s="68"/>
      <c r="R165" s="66">
        <f t="shared" si="84"/>
        <v>0</v>
      </c>
      <c r="S165" s="68"/>
      <c r="T165" s="66">
        <f t="shared" si="85"/>
        <v>0</v>
      </c>
      <c r="U165" s="68"/>
      <c r="V165" s="66">
        <f t="shared" si="86"/>
        <v>0</v>
      </c>
      <c r="W165" s="68"/>
      <c r="X165" s="66">
        <f t="shared" si="87"/>
        <v>0</v>
      </c>
      <c r="Y165" s="68"/>
      <c r="Z165" s="66">
        <f t="shared" si="88"/>
        <v>0</v>
      </c>
      <c r="AA165" s="68"/>
      <c r="AB165" s="66">
        <f t="shared" si="89"/>
        <v>0</v>
      </c>
      <c r="AC165" s="68"/>
      <c r="AD165" s="66">
        <f t="shared" si="90"/>
        <v>0</v>
      </c>
      <c r="AE165" s="68"/>
      <c r="AF165" s="66">
        <f t="shared" si="91"/>
        <v>0</v>
      </c>
      <c r="AG165" s="66">
        <f t="shared" si="92"/>
        <v>2</v>
      </c>
      <c r="AH165" s="66">
        <f t="shared" si="92"/>
        <v>44000</v>
      </c>
      <c r="AI165" s="68"/>
      <c r="AJ165" s="66">
        <f t="shared" si="93"/>
        <v>0</v>
      </c>
      <c r="AK165" s="68"/>
      <c r="AL165" s="66">
        <f t="shared" si="93"/>
        <v>0</v>
      </c>
      <c r="AM165" s="66">
        <f t="shared" si="94"/>
        <v>2</v>
      </c>
      <c r="AN165" s="66">
        <f t="shared" si="94"/>
        <v>44000</v>
      </c>
    </row>
    <row r="166" spans="1:40">
      <c r="A166" s="65" t="s">
        <v>463</v>
      </c>
      <c r="B166" s="38" t="s">
        <v>464</v>
      </c>
      <c r="C166" s="68"/>
      <c r="D166" s="66">
        <f t="shared" si="77"/>
        <v>0</v>
      </c>
      <c r="E166" s="68"/>
      <c r="F166" s="66">
        <f t="shared" si="78"/>
        <v>0</v>
      </c>
      <c r="G166" s="68">
        <v>1</v>
      </c>
      <c r="H166" s="66">
        <f t="shared" si="79"/>
        <v>22000</v>
      </c>
      <c r="I166" s="68"/>
      <c r="J166" s="66">
        <f t="shared" si="80"/>
        <v>0</v>
      </c>
      <c r="K166" s="68">
        <v>1</v>
      </c>
      <c r="L166" s="66">
        <f t="shared" si="81"/>
        <v>22000</v>
      </c>
      <c r="M166" s="68"/>
      <c r="N166" s="66">
        <f t="shared" si="82"/>
        <v>0</v>
      </c>
      <c r="O166" s="68"/>
      <c r="P166" s="66">
        <f t="shared" si="83"/>
        <v>0</v>
      </c>
      <c r="Q166" s="68"/>
      <c r="R166" s="66">
        <f t="shared" si="84"/>
        <v>0</v>
      </c>
      <c r="S166" s="68"/>
      <c r="T166" s="66">
        <f t="shared" si="85"/>
        <v>0</v>
      </c>
      <c r="U166" s="68"/>
      <c r="V166" s="66">
        <f t="shared" si="86"/>
        <v>0</v>
      </c>
      <c r="W166" s="68"/>
      <c r="X166" s="66">
        <f t="shared" si="87"/>
        <v>0</v>
      </c>
      <c r="Y166" s="68"/>
      <c r="Z166" s="66">
        <f t="shared" si="88"/>
        <v>0</v>
      </c>
      <c r="AA166" s="68"/>
      <c r="AB166" s="66">
        <f t="shared" si="89"/>
        <v>0</v>
      </c>
      <c r="AC166" s="68"/>
      <c r="AD166" s="66">
        <f t="shared" si="90"/>
        <v>0</v>
      </c>
      <c r="AE166" s="68"/>
      <c r="AF166" s="66">
        <f t="shared" si="91"/>
        <v>0</v>
      </c>
      <c r="AG166" s="66">
        <f t="shared" si="92"/>
        <v>2</v>
      </c>
      <c r="AH166" s="66">
        <f t="shared" si="92"/>
        <v>44000</v>
      </c>
      <c r="AI166" s="68"/>
      <c r="AJ166" s="66">
        <f t="shared" si="93"/>
        <v>0</v>
      </c>
      <c r="AK166" s="68"/>
      <c r="AL166" s="66">
        <f t="shared" si="93"/>
        <v>0</v>
      </c>
      <c r="AM166" s="66">
        <f t="shared" si="94"/>
        <v>2</v>
      </c>
      <c r="AN166" s="66">
        <f t="shared" si="94"/>
        <v>44000</v>
      </c>
    </row>
    <row r="167" spans="1:40">
      <c r="A167" s="65" t="s">
        <v>465</v>
      </c>
      <c r="B167" s="38" t="s">
        <v>466</v>
      </c>
      <c r="C167" s="68"/>
      <c r="D167" s="66">
        <f t="shared" si="77"/>
        <v>0</v>
      </c>
      <c r="E167" s="68"/>
      <c r="F167" s="66">
        <f t="shared" si="78"/>
        <v>0</v>
      </c>
      <c r="G167" s="68">
        <v>5</v>
      </c>
      <c r="H167" s="66">
        <f t="shared" si="79"/>
        <v>110000</v>
      </c>
      <c r="I167" s="68"/>
      <c r="J167" s="66">
        <f t="shared" si="80"/>
        <v>0</v>
      </c>
      <c r="K167" s="68">
        <v>1</v>
      </c>
      <c r="L167" s="66">
        <f t="shared" si="81"/>
        <v>22000</v>
      </c>
      <c r="M167" s="68"/>
      <c r="N167" s="66">
        <f t="shared" si="82"/>
        <v>0</v>
      </c>
      <c r="O167" s="68">
        <v>3</v>
      </c>
      <c r="P167" s="66">
        <f t="shared" si="83"/>
        <v>26700</v>
      </c>
      <c r="Q167" s="68"/>
      <c r="R167" s="66">
        <f t="shared" si="84"/>
        <v>0</v>
      </c>
      <c r="S167" s="68"/>
      <c r="T167" s="66">
        <f t="shared" si="85"/>
        <v>0</v>
      </c>
      <c r="U167" s="68"/>
      <c r="V167" s="66">
        <f t="shared" si="86"/>
        <v>0</v>
      </c>
      <c r="W167" s="68"/>
      <c r="X167" s="66">
        <f t="shared" si="87"/>
        <v>0</v>
      </c>
      <c r="Y167" s="68"/>
      <c r="Z167" s="66">
        <f t="shared" si="88"/>
        <v>0</v>
      </c>
      <c r="AA167" s="68"/>
      <c r="AB167" s="66">
        <f t="shared" si="89"/>
        <v>0</v>
      </c>
      <c r="AC167" s="68"/>
      <c r="AD167" s="66">
        <f t="shared" si="90"/>
        <v>0</v>
      </c>
      <c r="AE167" s="68"/>
      <c r="AF167" s="66">
        <f t="shared" si="91"/>
        <v>0</v>
      </c>
      <c r="AG167" s="66">
        <f t="shared" si="92"/>
        <v>9</v>
      </c>
      <c r="AH167" s="66">
        <f t="shared" si="92"/>
        <v>158700</v>
      </c>
      <c r="AI167" s="68"/>
      <c r="AJ167" s="66">
        <f t="shared" si="93"/>
        <v>0</v>
      </c>
      <c r="AK167" s="68"/>
      <c r="AL167" s="66">
        <f t="shared" si="93"/>
        <v>0</v>
      </c>
      <c r="AM167" s="66">
        <f t="shared" si="94"/>
        <v>9</v>
      </c>
      <c r="AN167" s="66">
        <f t="shared" si="94"/>
        <v>158700</v>
      </c>
    </row>
    <row r="168" spans="1:40">
      <c r="A168" s="65" t="s">
        <v>251</v>
      </c>
      <c r="B168" s="38" t="s">
        <v>348</v>
      </c>
      <c r="C168" s="68"/>
      <c r="D168" s="66">
        <f t="shared" si="77"/>
        <v>0</v>
      </c>
      <c r="E168" s="68"/>
      <c r="F168" s="66">
        <f t="shared" si="78"/>
        <v>0</v>
      </c>
      <c r="G168" s="68">
        <v>2</v>
      </c>
      <c r="H168" s="66">
        <f t="shared" si="79"/>
        <v>44000</v>
      </c>
      <c r="I168" s="68"/>
      <c r="J168" s="66">
        <f t="shared" si="80"/>
        <v>0</v>
      </c>
      <c r="K168" s="68">
        <v>1</v>
      </c>
      <c r="L168" s="66">
        <f t="shared" si="81"/>
        <v>22000</v>
      </c>
      <c r="M168" s="68"/>
      <c r="N168" s="66">
        <f t="shared" si="82"/>
        <v>0</v>
      </c>
      <c r="O168" s="68"/>
      <c r="P168" s="66">
        <f t="shared" si="83"/>
        <v>0</v>
      </c>
      <c r="Q168" s="68"/>
      <c r="R168" s="66">
        <f t="shared" si="84"/>
        <v>0</v>
      </c>
      <c r="S168" s="68"/>
      <c r="T168" s="66">
        <f t="shared" si="85"/>
        <v>0</v>
      </c>
      <c r="U168" s="68"/>
      <c r="V168" s="66">
        <f t="shared" si="86"/>
        <v>0</v>
      </c>
      <c r="W168" s="68"/>
      <c r="X168" s="66">
        <f t="shared" si="87"/>
        <v>0</v>
      </c>
      <c r="Y168" s="68"/>
      <c r="Z168" s="66">
        <f t="shared" si="88"/>
        <v>0</v>
      </c>
      <c r="AA168" s="68"/>
      <c r="AB168" s="66">
        <f t="shared" si="89"/>
        <v>0</v>
      </c>
      <c r="AC168" s="68"/>
      <c r="AD168" s="66">
        <f t="shared" si="90"/>
        <v>0</v>
      </c>
      <c r="AE168" s="68"/>
      <c r="AF168" s="66">
        <f t="shared" si="91"/>
        <v>0</v>
      </c>
      <c r="AG168" s="66">
        <f t="shared" si="92"/>
        <v>3</v>
      </c>
      <c r="AH168" s="66">
        <f t="shared" si="92"/>
        <v>66000</v>
      </c>
      <c r="AI168" s="68"/>
      <c r="AJ168" s="66">
        <f t="shared" si="93"/>
        <v>0</v>
      </c>
      <c r="AK168" s="68"/>
      <c r="AL168" s="66">
        <f t="shared" si="93"/>
        <v>0</v>
      </c>
      <c r="AM168" s="66">
        <f t="shared" si="94"/>
        <v>3</v>
      </c>
      <c r="AN168" s="66">
        <f t="shared" si="94"/>
        <v>66000</v>
      </c>
    </row>
    <row r="169" spans="1:40">
      <c r="A169" s="65" t="s">
        <v>467</v>
      </c>
      <c r="B169" s="38" t="s">
        <v>468</v>
      </c>
      <c r="C169" s="68"/>
      <c r="D169" s="66">
        <f t="shared" si="77"/>
        <v>0</v>
      </c>
      <c r="E169" s="68"/>
      <c r="F169" s="66">
        <f t="shared" si="78"/>
        <v>0</v>
      </c>
      <c r="G169" s="68">
        <v>2</v>
      </c>
      <c r="H169" s="66">
        <f t="shared" si="79"/>
        <v>44000</v>
      </c>
      <c r="I169" s="68"/>
      <c r="J169" s="66">
        <f t="shared" si="80"/>
        <v>0</v>
      </c>
      <c r="K169" s="68"/>
      <c r="L169" s="66">
        <f t="shared" si="81"/>
        <v>0</v>
      </c>
      <c r="M169" s="68"/>
      <c r="N169" s="66">
        <f t="shared" si="82"/>
        <v>0</v>
      </c>
      <c r="O169" s="68"/>
      <c r="P169" s="66">
        <f t="shared" si="83"/>
        <v>0</v>
      </c>
      <c r="Q169" s="68"/>
      <c r="R169" s="66">
        <f t="shared" si="84"/>
        <v>0</v>
      </c>
      <c r="S169" s="68"/>
      <c r="T169" s="66">
        <f t="shared" si="85"/>
        <v>0</v>
      </c>
      <c r="U169" s="68"/>
      <c r="V169" s="66">
        <f t="shared" si="86"/>
        <v>0</v>
      </c>
      <c r="W169" s="68"/>
      <c r="X169" s="66">
        <f t="shared" si="87"/>
        <v>0</v>
      </c>
      <c r="Y169" s="68"/>
      <c r="Z169" s="66">
        <f t="shared" si="88"/>
        <v>0</v>
      </c>
      <c r="AA169" s="68"/>
      <c r="AB169" s="66">
        <f t="shared" si="89"/>
        <v>0</v>
      </c>
      <c r="AC169" s="68"/>
      <c r="AD169" s="66">
        <f t="shared" si="90"/>
        <v>0</v>
      </c>
      <c r="AE169" s="68"/>
      <c r="AF169" s="66">
        <f t="shared" si="91"/>
        <v>0</v>
      </c>
      <c r="AG169" s="66">
        <f t="shared" si="92"/>
        <v>2</v>
      </c>
      <c r="AH169" s="66">
        <f t="shared" si="92"/>
        <v>44000</v>
      </c>
      <c r="AI169" s="68"/>
      <c r="AJ169" s="66">
        <f t="shared" si="93"/>
        <v>0</v>
      </c>
      <c r="AK169" s="68"/>
      <c r="AL169" s="66">
        <f t="shared" si="93"/>
        <v>0</v>
      </c>
      <c r="AM169" s="66">
        <f t="shared" si="94"/>
        <v>2</v>
      </c>
      <c r="AN169" s="66">
        <f t="shared" si="94"/>
        <v>44000</v>
      </c>
    </row>
    <row r="170" spans="1:40">
      <c r="A170" s="65" t="s">
        <v>469</v>
      </c>
      <c r="B170" s="38" t="s">
        <v>470</v>
      </c>
      <c r="C170" s="68"/>
      <c r="D170" s="66">
        <f t="shared" si="77"/>
        <v>0</v>
      </c>
      <c r="E170" s="68"/>
      <c r="F170" s="66">
        <f t="shared" si="78"/>
        <v>0</v>
      </c>
      <c r="G170" s="68">
        <v>1</v>
      </c>
      <c r="H170" s="66">
        <f t="shared" si="79"/>
        <v>22000</v>
      </c>
      <c r="I170" s="68"/>
      <c r="J170" s="66">
        <f t="shared" si="80"/>
        <v>0</v>
      </c>
      <c r="K170" s="68"/>
      <c r="L170" s="66">
        <f t="shared" si="81"/>
        <v>0</v>
      </c>
      <c r="M170" s="68">
        <v>1</v>
      </c>
      <c r="N170" s="66">
        <f t="shared" si="82"/>
        <v>4300</v>
      </c>
      <c r="O170" s="68"/>
      <c r="P170" s="66">
        <f t="shared" si="83"/>
        <v>0</v>
      </c>
      <c r="Q170" s="68"/>
      <c r="R170" s="66">
        <f t="shared" si="84"/>
        <v>0</v>
      </c>
      <c r="S170" s="68"/>
      <c r="T170" s="66">
        <f t="shared" si="85"/>
        <v>0</v>
      </c>
      <c r="U170" s="68"/>
      <c r="V170" s="66">
        <f t="shared" si="86"/>
        <v>0</v>
      </c>
      <c r="W170" s="68">
        <v>1</v>
      </c>
      <c r="X170" s="66">
        <f t="shared" si="87"/>
        <v>3200</v>
      </c>
      <c r="Y170" s="68"/>
      <c r="Z170" s="66">
        <f t="shared" si="88"/>
        <v>0</v>
      </c>
      <c r="AA170" s="68"/>
      <c r="AB170" s="66">
        <f t="shared" si="89"/>
        <v>0</v>
      </c>
      <c r="AC170" s="68"/>
      <c r="AD170" s="66">
        <f t="shared" si="90"/>
        <v>0</v>
      </c>
      <c r="AE170" s="68"/>
      <c r="AF170" s="66">
        <f t="shared" si="91"/>
        <v>0</v>
      </c>
      <c r="AG170" s="66">
        <f t="shared" si="92"/>
        <v>3</v>
      </c>
      <c r="AH170" s="66">
        <f t="shared" si="92"/>
        <v>29500</v>
      </c>
      <c r="AI170" s="68"/>
      <c r="AJ170" s="66">
        <f t="shared" si="93"/>
        <v>0</v>
      </c>
      <c r="AK170" s="68"/>
      <c r="AL170" s="66">
        <f t="shared" si="93"/>
        <v>0</v>
      </c>
      <c r="AM170" s="66">
        <f t="shared" si="94"/>
        <v>3</v>
      </c>
      <c r="AN170" s="66">
        <f t="shared" si="94"/>
        <v>29500</v>
      </c>
    </row>
    <row r="171" spans="1:40">
      <c r="A171" s="65" t="s">
        <v>471</v>
      </c>
      <c r="B171" s="38" t="s">
        <v>472</v>
      </c>
      <c r="C171" s="68"/>
      <c r="D171" s="66">
        <f t="shared" si="77"/>
        <v>0</v>
      </c>
      <c r="E171" s="68"/>
      <c r="F171" s="66">
        <f t="shared" si="78"/>
        <v>0</v>
      </c>
      <c r="G171" s="68">
        <v>2</v>
      </c>
      <c r="H171" s="66">
        <f t="shared" si="79"/>
        <v>44000</v>
      </c>
      <c r="I171" s="68"/>
      <c r="J171" s="66">
        <f t="shared" si="80"/>
        <v>0</v>
      </c>
      <c r="K171" s="68">
        <v>1</v>
      </c>
      <c r="L171" s="66">
        <f t="shared" si="81"/>
        <v>22000</v>
      </c>
      <c r="M171" s="68"/>
      <c r="N171" s="66">
        <f t="shared" si="82"/>
        <v>0</v>
      </c>
      <c r="O171" s="68">
        <v>1</v>
      </c>
      <c r="P171" s="66">
        <f t="shared" si="83"/>
        <v>8900</v>
      </c>
      <c r="Q171" s="68"/>
      <c r="R171" s="66">
        <f t="shared" si="84"/>
        <v>0</v>
      </c>
      <c r="S171" s="68"/>
      <c r="T171" s="66">
        <f t="shared" si="85"/>
        <v>0</v>
      </c>
      <c r="U171" s="68"/>
      <c r="V171" s="66">
        <f t="shared" si="86"/>
        <v>0</v>
      </c>
      <c r="W171" s="68"/>
      <c r="X171" s="66">
        <f t="shared" si="87"/>
        <v>0</v>
      </c>
      <c r="Y171" s="68"/>
      <c r="Z171" s="66">
        <f t="shared" si="88"/>
        <v>0</v>
      </c>
      <c r="AA171" s="68"/>
      <c r="AB171" s="66">
        <f t="shared" si="89"/>
        <v>0</v>
      </c>
      <c r="AC171" s="68"/>
      <c r="AD171" s="66">
        <f t="shared" si="90"/>
        <v>0</v>
      </c>
      <c r="AE171" s="68"/>
      <c r="AF171" s="66">
        <f t="shared" si="91"/>
        <v>0</v>
      </c>
      <c r="AG171" s="66">
        <f t="shared" si="92"/>
        <v>4</v>
      </c>
      <c r="AH171" s="66">
        <f t="shared" si="92"/>
        <v>74900</v>
      </c>
      <c r="AI171" s="68"/>
      <c r="AJ171" s="66">
        <f t="shared" si="93"/>
        <v>0</v>
      </c>
      <c r="AK171" s="68"/>
      <c r="AL171" s="66">
        <f t="shared" si="93"/>
        <v>0</v>
      </c>
      <c r="AM171" s="66">
        <f t="shared" si="94"/>
        <v>4</v>
      </c>
      <c r="AN171" s="66">
        <f t="shared" si="94"/>
        <v>74900</v>
      </c>
    </row>
    <row r="172" spans="1:40">
      <c r="A172" s="65" t="s">
        <v>473</v>
      </c>
      <c r="B172" s="38" t="s">
        <v>474</v>
      </c>
      <c r="C172" s="68"/>
      <c r="D172" s="66">
        <f t="shared" si="77"/>
        <v>0</v>
      </c>
      <c r="E172" s="68"/>
      <c r="F172" s="66">
        <f t="shared" si="78"/>
        <v>0</v>
      </c>
      <c r="G172" s="68">
        <v>1</v>
      </c>
      <c r="H172" s="66">
        <f t="shared" si="79"/>
        <v>22000</v>
      </c>
      <c r="I172" s="68"/>
      <c r="J172" s="66">
        <f t="shared" si="80"/>
        <v>0</v>
      </c>
      <c r="K172" s="68">
        <v>1</v>
      </c>
      <c r="L172" s="66">
        <f t="shared" si="81"/>
        <v>22000</v>
      </c>
      <c r="M172" s="68"/>
      <c r="N172" s="66">
        <f t="shared" si="82"/>
        <v>0</v>
      </c>
      <c r="O172" s="68"/>
      <c r="P172" s="66">
        <f t="shared" si="83"/>
        <v>0</v>
      </c>
      <c r="Q172" s="68"/>
      <c r="R172" s="66">
        <f t="shared" si="84"/>
        <v>0</v>
      </c>
      <c r="S172" s="68"/>
      <c r="T172" s="66">
        <f t="shared" si="85"/>
        <v>0</v>
      </c>
      <c r="U172" s="68"/>
      <c r="V172" s="66">
        <f t="shared" si="86"/>
        <v>0</v>
      </c>
      <c r="W172" s="68"/>
      <c r="X172" s="66">
        <f t="shared" si="87"/>
        <v>0</v>
      </c>
      <c r="Y172" s="68"/>
      <c r="Z172" s="66">
        <f t="shared" si="88"/>
        <v>0</v>
      </c>
      <c r="AA172" s="68"/>
      <c r="AB172" s="66">
        <f t="shared" si="89"/>
        <v>0</v>
      </c>
      <c r="AC172" s="68"/>
      <c r="AD172" s="66">
        <f t="shared" si="90"/>
        <v>0</v>
      </c>
      <c r="AE172" s="68"/>
      <c r="AF172" s="66">
        <f t="shared" si="91"/>
        <v>0</v>
      </c>
      <c r="AG172" s="66">
        <f t="shared" si="92"/>
        <v>2</v>
      </c>
      <c r="AH172" s="66">
        <f t="shared" si="92"/>
        <v>44000</v>
      </c>
      <c r="AI172" s="68"/>
      <c r="AJ172" s="66">
        <f t="shared" si="93"/>
        <v>0</v>
      </c>
      <c r="AK172" s="68"/>
      <c r="AL172" s="66">
        <f t="shared" si="93"/>
        <v>0</v>
      </c>
      <c r="AM172" s="66">
        <f t="shared" si="94"/>
        <v>2</v>
      </c>
      <c r="AN172" s="66">
        <f t="shared" si="94"/>
        <v>44000</v>
      </c>
    </row>
    <row r="173" spans="1:40">
      <c r="A173" s="65" t="s">
        <v>475</v>
      </c>
      <c r="B173" s="38" t="s">
        <v>476</v>
      </c>
      <c r="C173" s="68"/>
      <c r="D173" s="66">
        <f t="shared" si="77"/>
        <v>0</v>
      </c>
      <c r="E173" s="68"/>
      <c r="F173" s="66">
        <f t="shared" si="78"/>
        <v>0</v>
      </c>
      <c r="G173" s="68">
        <v>1</v>
      </c>
      <c r="H173" s="66">
        <f t="shared" si="79"/>
        <v>22000</v>
      </c>
      <c r="I173" s="68"/>
      <c r="J173" s="66">
        <f t="shared" si="80"/>
        <v>0</v>
      </c>
      <c r="K173" s="68"/>
      <c r="L173" s="66">
        <f t="shared" si="81"/>
        <v>0</v>
      </c>
      <c r="M173" s="68"/>
      <c r="N173" s="66">
        <f t="shared" si="82"/>
        <v>0</v>
      </c>
      <c r="O173" s="68"/>
      <c r="P173" s="66">
        <f t="shared" si="83"/>
        <v>0</v>
      </c>
      <c r="Q173" s="68"/>
      <c r="R173" s="66">
        <f t="shared" si="84"/>
        <v>0</v>
      </c>
      <c r="S173" s="68"/>
      <c r="T173" s="66">
        <f t="shared" si="85"/>
        <v>0</v>
      </c>
      <c r="U173" s="68"/>
      <c r="V173" s="66">
        <f t="shared" si="86"/>
        <v>0</v>
      </c>
      <c r="W173" s="68"/>
      <c r="X173" s="66">
        <f t="shared" si="87"/>
        <v>0</v>
      </c>
      <c r="Y173" s="68"/>
      <c r="Z173" s="66">
        <f t="shared" si="88"/>
        <v>0</v>
      </c>
      <c r="AA173" s="68"/>
      <c r="AB173" s="66">
        <f t="shared" si="89"/>
        <v>0</v>
      </c>
      <c r="AC173" s="68"/>
      <c r="AD173" s="66">
        <f t="shared" si="90"/>
        <v>0</v>
      </c>
      <c r="AE173" s="68"/>
      <c r="AF173" s="66">
        <f t="shared" si="91"/>
        <v>0</v>
      </c>
      <c r="AG173" s="66">
        <f t="shared" si="92"/>
        <v>1</v>
      </c>
      <c r="AH173" s="66">
        <f t="shared" si="92"/>
        <v>22000</v>
      </c>
      <c r="AI173" s="68"/>
      <c r="AJ173" s="66">
        <f t="shared" si="93"/>
        <v>0</v>
      </c>
      <c r="AK173" s="68"/>
      <c r="AL173" s="66">
        <f t="shared" si="93"/>
        <v>0</v>
      </c>
      <c r="AM173" s="66">
        <f t="shared" si="94"/>
        <v>1</v>
      </c>
      <c r="AN173" s="66">
        <f t="shared" si="94"/>
        <v>22000</v>
      </c>
    </row>
    <row r="174" spans="1:40">
      <c r="A174" s="65" t="s">
        <v>477</v>
      </c>
      <c r="B174" s="38" t="s">
        <v>478</v>
      </c>
      <c r="C174" s="68"/>
      <c r="D174" s="66">
        <f t="shared" si="77"/>
        <v>0</v>
      </c>
      <c r="E174" s="68"/>
      <c r="F174" s="66">
        <f t="shared" si="78"/>
        <v>0</v>
      </c>
      <c r="G174" s="68">
        <v>1</v>
      </c>
      <c r="H174" s="66">
        <f t="shared" si="79"/>
        <v>22000</v>
      </c>
      <c r="I174" s="68"/>
      <c r="J174" s="66">
        <f t="shared" si="80"/>
        <v>0</v>
      </c>
      <c r="K174" s="68"/>
      <c r="L174" s="66">
        <f t="shared" si="81"/>
        <v>0</v>
      </c>
      <c r="M174" s="68"/>
      <c r="N174" s="66">
        <f t="shared" si="82"/>
        <v>0</v>
      </c>
      <c r="O174" s="68"/>
      <c r="P174" s="66">
        <f t="shared" si="83"/>
        <v>0</v>
      </c>
      <c r="Q174" s="68"/>
      <c r="R174" s="66">
        <f t="shared" si="84"/>
        <v>0</v>
      </c>
      <c r="S174" s="68"/>
      <c r="T174" s="66">
        <f t="shared" si="85"/>
        <v>0</v>
      </c>
      <c r="U174" s="68"/>
      <c r="V174" s="66">
        <f t="shared" si="86"/>
        <v>0</v>
      </c>
      <c r="W174" s="68"/>
      <c r="X174" s="66">
        <f t="shared" si="87"/>
        <v>0</v>
      </c>
      <c r="Y174" s="68"/>
      <c r="Z174" s="66">
        <f t="shared" si="88"/>
        <v>0</v>
      </c>
      <c r="AA174" s="68"/>
      <c r="AB174" s="66">
        <f t="shared" si="89"/>
        <v>0</v>
      </c>
      <c r="AC174" s="68"/>
      <c r="AD174" s="66">
        <f t="shared" si="90"/>
        <v>0</v>
      </c>
      <c r="AE174" s="68"/>
      <c r="AF174" s="66">
        <f t="shared" si="91"/>
        <v>0</v>
      </c>
      <c r="AG174" s="66">
        <f t="shared" si="92"/>
        <v>1</v>
      </c>
      <c r="AH174" s="66">
        <f t="shared" si="92"/>
        <v>22000</v>
      </c>
      <c r="AI174" s="68"/>
      <c r="AJ174" s="66">
        <f t="shared" si="93"/>
        <v>0</v>
      </c>
      <c r="AK174" s="68"/>
      <c r="AL174" s="66">
        <f t="shared" si="93"/>
        <v>0</v>
      </c>
      <c r="AM174" s="66">
        <f t="shared" si="94"/>
        <v>1</v>
      </c>
      <c r="AN174" s="66">
        <f t="shared" si="94"/>
        <v>22000</v>
      </c>
    </row>
    <row r="175" spans="1:40">
      <c r="A175" s="65" t="s">
        <v>479</v>
      </c>
      <c r="B175" s="38" t="s">
        <v>480</v>
      </c>
      <c r="C175" s="68"/>
      <c r="D175" s="66">
        <f t="shared" si="77"/>
        <v>0</v>
      </c>
      <c r="E175" s="68"/>
      <c r="F175" s="66">
        <f t="shared" si="78"/>
        <v>0</v>
      </c>
      <c r="G175" s="68">
        <v>1</v>
      </c>
      <c r="H175" s="66">
        <f t="shared" si="79"/>
        <v>22000</v>
      </c>
      <c r="I175" s="68"/>
      <c r="J175" s="66">
        <f t="shared" si="80"/>
        <v>0</v>
      </c>
      <c r="K175" s="68">
        <v>1</v>
      </c>
      <c r="L175" s="66">
        <f t="shared" si="81"/>
        <v>22000</v>
      </c>
      <c r="M175" s="68"/>
      <c r="N175" s="66">
        <f t="shared" si="82"/>
        <v>0</v>
      </c>
      <c r="O175" s="68"/>
      <c r="P175" s="66">
        <f t="shared" si="83"/>
        <v>0</v>
      </c>
      <c r="Q175" s="68"/>
      <c r="R175" s="66">
        <f t="shared" si="84"/>
        <v>0</v>
      </c>
      <c r="S175" s="68"/>
      <c r="T175" s="66">
        <f t="shared" si="85"/>
        <v>0</v>
      </c>
      <c r="U175" s="68"/>
      <c r="V175" s="66">
        <f t="shared" si="86"/>
        <v>0</v>
      </c>
      <c r="W175" s="68"/>
      <c r="X175" s="66">
        <f t="shared" si="87"/>
        <v>0</v>
      </c>
      <c r="Y175" s="68"/>
      <c r="Z175" s="66">
        <f t="shared" si="88"/>
        <v>0</v>
      </c>
      <c r="AA175" s="68"/>
      <c r="AB175" s="66">
        <f t="shared" si="89"/>
        <v>0</v>
      </c>
      <c r="AC175" s="68"/>
      <c r="AD175" s="66">
        <f t="shared" si="90"/>
        <v>0</v>
      </c>
      <c r="AE175" s="68"/>
      <c r="AF175" s="66">
        <f t="shared" si="91"/>
        <v>0</v>
      </c>
      <c r="AG175" s="66">
        <f t="shared" si="92"/>
        <v>2</v>
      </c>
      <c r="AH175" s="66">
        <f t="shared" si="92"/>
        <v>44000</v>
      </c>
      <c r="AI175" s="68"/>
      <c r="AJ175" s="66">
        <f t="shared" si="93"/>
        <v>0</v>
      </c>
      <c r="AK175" s="68"/>
      <c r="AL175" s="66">
        <f t="shared" si="93"/>
        <v>0</v>
      </c>
      <c r="AM175" s="66">
        <f t="shared" si="94"/>
        <v>2</v>
      </c>
      <c r="AN175" s="66">
        <f t="shared" si="94"/>
        <v>44000</v>
      </c>
    </row>
    <row r="176" spans="1:40">
      <c r="A176" s="65" t="s">
        <v>481</v>
      </c>
      <c r="B176" s="38" t="s">
        <v>482</v>
      </c>
      <c r="C176" s="68"/>
      <c r="D176" s="66">
        <f t="shared" si="77"/>
        <v>0</v>
      </c>
      <c r="E176" s="68"/>
      <c r="F176" s="66">
        <f t="shared" si="78"/>
        <v>0</v>
      </c>
      <c r="G176" s="68">
        <v>3</v>
      </c>
      <c r="H176" s="66">
        <f t="shared" si="79"/>
        <v>66000</v>
      </c>
      <c r="I176" s="68"/>
      <c r="J176" s="66">
        <f t="shared" si="80"/>
        <v>0</v>
      </c>
      <c r="K176" s="68">
        <v>1</v>
      </c>
      <c r="L176" s="66">
        <f t="shared" si="81"/>
        <v>22000</v>
      </c>
      <c r="M176" s="68"/>
      <c r="N176" s="66">
        <f t="shared" si="82"/>
        <v>0</v>
      </c>
      <c r="O176" s="68">
        <v>3</v>
      </c>
      <c r="P176" s="66">
        <f t="shared" si="83"/>
        <v>26700</v>
      </c>
      <c r="Q176" s="68"/>
      <c r="R176" s="66">
        <f t="shared" si="84"/>
        <v>0</v>
      </c>
      <c r="S176" s="68"/>
      <c r="T176" s="66">
        <f t="shared" si="85"/>
        <v>0</v>
      </c>
      <c r="U176" s="68"/>
      <c r="V176" s="66">
        <f t="shared" si="86"/>
        <v>0</v>
      </c>
      <c r="W176" s="68"/>
      <c r="X176" s="66">
        <f t="shared" si="87"/>
        <v>0</v>
      </c>
      <c r="Y176" s="68"/>
      <c r="Z176" s="66">
        <f t="shared" si="88"/>
        <v>0</v>
      </c>
      <c r="AA176" s="68"/>
      <c r="AB176" s="66">
        <f t="shared" si="89"/>
        <v>0</v>
      </c>
      <c r="AC176" s="68"/>
      <c r="AD176" s="66">
        <f t="shared" si="90"/>
        <v>0</v>
      </c>
      <c r="AE176" s="68"/>
      <c r="AF176" s="66">
        <f t="shared" si="91"/>
        <v>0</v>
      </c>
      <c r="AG176" s="66">
        <f t="shared" si="92"/>
        <v>7</v>
      </c>
      <c r="AH176" s="66">
        <f t="shared" si="92"/>
        <v>114700</v>
      </c>
      <c r="AI176" s="68"/>
      <c r="AJ176" s="66">
        <f t="shared" si="93"/>
        <v>0</v>
      </c>
      <c r="AK176" s="68"/>
      <c r="AL176" s="66">
        <f t="shared" si="93"/>
        <v>0</v>
      </c>
      <c r="AM176" s="66">
        <f t="shared" si="94"/>
        <v>7</v>
      </c>
      <c r="AN176" s="66">
        <f t="shared" si="94"/>
        <v>114700</v>
      </c>
    </row>
    <row r="177" spans="1:40">
      <c r="A177" s="65" t="s">
        <v>483</v>
      </c>
      <c r="B177" s="38" t="s">
        <v>484</v>
      </c>
      <c r="C177" s="68"/>
      <c r="D177" s="66">
        <f t="shared" si="77"/>
        <v>0</v>
      </c>
      <c r="E177" s="68"/>
      <c r="F177" s="66">
        <f t="shared" si="78"/>
        <v>0</v>
      </c>
      <c r="G177" s="68">
        <v>2</v>
      </c>
      <c r="H177" s="66">
        <f t="shared" si="79"/>
        <v>44000</v>
      </c>
      <c r="I177" s="68"/>
      <c r="J177" s="66">
        <f t="shared" si="80"/>
        <v>0</v>
      </c>
      <c r="K177" s="68">
        <v>1</v>
      </c>
      <c r="L177" s="66">
        <f t="shared" si="81"/>
        <v>22000</v>
      </c>
      <c r="M177" s="68"/>
      <c r="N177" s="66">
        <f t="shared" si="82"/>
        <v>0</v>
      </c>
      <c r="O177" s="68"/>
      <c r="P177" s="66">
        <f t="shared" si="83"/>
        <v>0</v>
      </c>
      <c r="Q177" s="68"/>
      <c r="R177" s="66">
        <f t="shared" si="84"/>
        <v>0</v>
      </c>
      <c r="S177" s="68"/>
      <c r="T177" s="66">
        <f t="shared" si="85"/>
        <v>0</v>
      </c>
      <c r="U177" s="68"/>
      <c r="V177" s="66">
        <f t="shared" si="86"/>
        <v>0</v>
      </c>
      <c r="W177" s="68"/>
      <c r="X177" s="66">
        <f t="shared" si="87"/>
        <v>0</v>
      </c>
      <c r="Y177" s="68"/>
      <c r="Z177" s="66">
        <f t="shared" si="88"/>
        <v>0</v>
      </c>
      <c r="AA177" s="68"/>
      <c r="AB177" s="66">
        <f t="shared" si="89"/>
        <v>0</v>
      </c>
      <c r="AC177" s="68"/>
      <c r="AD177" s="66">
        <f t="shared" si="90"/>
        <v>0</v>
      </c>
      <c r="AE177" s="68"/>
      <c r="AF177" s="66">
        <f t="shared" si="91"/>
        <v>0</v>
      </c>
      <c r="AG177" s="66">
        <f t="shared" si="92"/>
        <v>3</v>
      </c>
      <c r="AH177" s="66">
        <f t="shared" si="92"/>
        <v>66000</v>
      </c>
      <c r="AI177" s="68"/>
      <c r="AJ177" s="66">
        <f t="shared" si="93"/>
        <v>0</v>
      </c>
      <c r="AK177" s="68"/>
      <c r="AL177" s="66">
        <f t="shared" si="93"/>
        <v>0</v>
      </c>
      <c r="AM177" s="66">
        <f t="shared" si="94"/>
        <v>3</v>
      </c>
      <c r="AN177" s="66">
        <f t="shared" si="94"/>
        <v>66000</v>
      </c>
    </row>
    <row r="178" spans="1:40">
      <c r="A178" s="65" t="s">
        <v>485</v>
      </c>
      <c r="B178" s="41" t="s">
        <v>486</v>
      </c>
      <c r="C178" s="68"/>
      <c r="D178" s="66">
        <f t="shared" si="77"/>
        <v>0</v>
      </c>
      <c r="E178" s="68"/>
      <c r="F178" s="66">
        <f t="shared" si="78"/>
        <v>0</v>
      </c>
      <c r="G178" s="68">
        <v>2</v>
      </c>
      <c r="H178" s="66">
        <f t="shared" si="79"/>
        <v>44000</v>
      </c>
      <c r="I178" s="68"/>
      <c r="J178" s="66">
        <f t="shared" si="80"/>
        <v>0</v>
      </c>
      <c r="K178" s="68"/>
      <c r="L178" s="66">
        <f t="shared" si="81"/>
        <v>0</v>
      </c>
      <c r="M178" s="68"/>
      <c r="N178" s="66">
        <f t="shared" si="82"/>
        <v>0</v>
      </c>
      <c r="O178" s="68"/>
      <c r="P178" s="66">
        <f t="shared" si="83"/>
        <v>0</v>
      </c>
      <c r="Q178" s="68"/>
      <c r="R178" s="66">
        <f t="shared" si="84"/>
        <v>0</v>
      </c>
      <c r="S178" s="68"/>
      <c r="T178" s="66">
        <f t="shared" si="85"/>
        <v>0</v>
      </c>
      <c r="U178" s="68"/>
      <c r="V178" s="66">
        <f t="shared" si="86"/>
        <v>0</v>
      </c>
      <c r="W178" s="68"/>
      <c r="X178" s="66">
        <f t="shared" si="87"/>
        <v>0</v>
      </c>
      <c r="Y178" s="68"/>
      <c r="Z178" s="66">
        <f t="shared" si="88"/>
        <v>0</v>
      </c>
      <c r="AA178" s="68"/>
      <c r="AB178" s="66">
        <f t="shared" si="89"/>
        <v>0</v>
      </c>
      <c r="AC178" s="68"/>
      <c r="AD178" s="66">
        <f t="shared" si="90"/>
        <v>0</v>
      </c>
      <c r="AE178" s="68"/>
      <c r="AF178" s="66">
        <f t="shared" si="91"/>
        <v>0</v>
      </c>
      <c r="AG178" s="66">
        <f t="shared" si="92"/>
        <v>2</v>
      </c>
      <c r="AH178" s="66">
        <f t="shared" si="92"/>
        <v>44000</v>
      </c>
      <c r="AI178" s="68"/>
      <c r="AJ178" s="66">
        <f t="shared" si="93"/>
        <v>0</v>
      </c>
      <c r="AK178" s="68"/>
      <c r="AL178" s="66">
        <f t="shared" si="93"/>
        <v>0</v>
      </c>
      <c r="AM178" s="66">
        <f t="shared" si="94"/>
        <v>2</v>
      </c>
      <c r="AN178" s="66">
        <f t="shared" si="94"/>
        <v>44000</v>
      </c>
    </row>
    <row r="179" spans="1:40">
      <c r="A179" s="65" t="s">
        <v>252</v>
      </c>
      <c r="B179" s="38" t="s">
        <v>349</v>
      </c>
      <c r="C179" s="68"/>
      <c r="D179" s="66">
        <f t="shared" si="77"/>
        <v>0</v>
      </c>
      <c r="E179" s="68"/>
      <c r="F179" s="66">
        <f t="shared" si="78"/>
        <v>0</v>
      </c>
      <c r="G179" s="68">
        <v>2</v>
      </c>
      <c r="H179" s="66">
        <f t="shared" si="79"/>
        <v>44000</v>
      </c>
      <c r="I179" s="68"/>
      <c r="J179" s="66">
        <f t="shared" si="80"/>
        <v>0</v>
      </c>
      <c r="K179" s="68">
        <v>1</v>
      </c>
      <c r="L179" s="66">
        <f t="shared" si="81"/>
        <v>22000</v>
      </c>
      <c r="M179" s="68">
        <v>1</v>
      </c>
      <c r="N179" s="66">
        <f t="shared" si="82"/>
        <v>4300</v>
      </c>
      <c r="O179" s="68"/>
      <c r="P179" s="66">
        <f t="shared" si="83"/>
        <v>0</v>
      </c>
      <c r="Q179" s="68"/>
      <c r="R179" s="66">
        <f t="shared" si="84"/>
        <v>0</v>
      </c>
      <c r="S179" s="68"/>
      <c r="T179" s="66">
        <f t="shared" si="85"/>
        <v>0</v>
      </c>
      <c r="U179" s="68"/>
      <c r="V179" s="66">
        <f t="shared" si="86"/>
        <v>0</v>
      </c>
      <c r="W179" s="68"/>
      <c r="X179" s="66">
        <f t="shared" si="87"/>
        <v>0</v>
      </c>
      <c r="Y179" s="68"/>
      <c r="Z179" s="66">
        <f t="shared" si="88"/>
        <v>0</v>
      </c>
      <c r="AA179" s="68"/>
      <c r="AB179" s="66">
        <f t="shared" si="89"/>
        <v>0</v>
      </c>
      <c r="AC179" s="68"/>
      <c r="AD179" s="66">
        <f t="shared" si="90"/>
        <v>0</v>
      </c>
      <c r="AE179" s="68"/>
      <c r="AF179" s="66">
        <f t="shared" si="91"/>
        <v>0</v>
      </c>
      <c r="AG179" s="66">
        <f t="shared" si="92"/>
        <v>4</v>
      </c>
      <c r="AH179" s="66">
        <f t="shared" si="92"/>
        <v>70300</v>
      </c>
      <c r="AI179" s="68"/>
      <c r="AJ179" s="66">
        <f t="shared" si="93"/>
        <v>0</v>
      </c>
      <c r="AK179" s="68"/>
      <c r="AL179" s="66">
        <f t="shared" si="93"/>
        <v>0</v>
      </c>
      <c r="AM179" s="66">
        <f t="shared" si="94"/>
        <v>4</v>
      </c>
      <c r="AN179" s="66">
        <f t="shared" si="94"/>
        <v>70300</v>
      </c>
    </row>
    <row r="180" spans="1:40">
      <c r="A180" s="65" t="s">
        <v>487</v>
      </c>
      <c r="B180" s="38" t="s">
        <v>488</v>
      </c>
      <c r="C180" s="68"/>
      <c r="D180" s="66">
        <f t="shared" si="77"/>
        <v>0</v>
      </c>
      <c r="E180" s="68"/>
      <c r="F180" s="66">
        <f t="shared" si="78"/>
        <v>0</v>
      </c>
      <c r="G180" s="68">
        <v>2</v>
      </c>
      <c r="H180" s="66">
        <f t="shared" si="79"/>
        <v>44000</v>
      </c>
      <c r="I180" s="68"/>
      <c r="J180" s="66">
        <f t="shared" si="80"/>
        <v>0</v>
      </c>
      <c r="K180" s="68">
        <v>1</v>
      </c>
      <c r="L180" s="66">
        <f t="shared" si="81"/>
        <v>22000</v>
      </c>
      <c r="M180" s="68"/>
      <c r="N180" s="66">
        <f t="shared" si="82"/>
        <v>0</v>
      </c>
      <c r="O180" s="68"/>
      <c r="P180" s="66">
        <f t="shared" si="83"/>
        <v>0</v>
      </c>
      <c r="Q180" s="68"/>
      <c r="R180" s="66">
        <f t="shared" si="84"/>
        <v>0</v>
      </c>
      <c r="S180" s="68"/>
      <c r="T180" s="66">
        <f t="shared" si="85"/>
        <v>0</v>
      </c>
      <c r="U180" s="68"/>
      <c r="V180" s="66">
        <f t="shared" si="86"/>
        <v>0</v>
      </c>
      <c r="W180" s="68"/>
      <c r="X180" s="66">
        <f t="shared" si="87"/>
        <v>0</v>
      </c>
      <c r="Y180" s="68"/>
      <c r="Z180" s="66">
        <f t="shared" si="88"/>
        <v>0</v>
      </c>
      <c r="AA180" s="68"/>
      <c r="AB180" s="66">
        <f t="shared" si="89"/>
        <v>0</v>
      </c>
      <c r="AC180" s="68"/>
      <c r="AD180" s="66">
        <f t="shared" si="90"/>
        <v>0</v>
      </c>
      <c r="AE180" s="68"/>
      <c r="AF180" s="66">
        <f t="shared" si="91"/>
        <v>0</v>
      </c>
      <c r="AG180" s="66">
        <f t="shared" si="92"/>
        <v>3</v>
      </c>
      <c r="AH180" s="66">
        <f t="shared" si="92"/>
        <v>66000</v>
      </c>
      <c r="AI180" s="68"/>
      <c r="AJ180" s="66">
        <f t="shared" si="93"/>
        <v>0</v>
      </c>
      <c r="AK180" s="68"/>
      <c r="AL180" s="66">
        <f t="shared" si="93"/>
        <v>0</v>
      </c>
      <c r="AM180" s="66">
        <f t="shared" si="94"/>
        <v>3</v>
      </c>
      <c r="AN180" s="66">
        <f t="shared" si="94"/>
        <v>66000</v>
      </c>
    </row>
    <row r="181" spans="1:40">
      <c r="A181" s="65" t="s">
        <v>253</v>
      </c>
      <c r="B181" s="38" t="s">
        <v>350</v>
      </c>
      <c r="C181" s="68"/>
      <c r="D181" s="66">
        <f t="shared" si="77"/>
        <v>0</v>
      </c>
      <c r="E181" s="68"/>
      <c r="F181" s="66">
        <f t="shared" si="78"/>
        <v>0</v>
      </c>
      <c r="G181" s="68">
        <v>2</v>
      </c>
      <c r="H181" s="66">
        <f t="shared" si="79"/>
        <v>44000</v>
      </c>
      <c r="I181" s="68"/>
      <c r="J181" s="66">
        <f t="shared" si="80"/>
        <v>0</v>
      </c>
      <c r="K181" s="68">
        <v>1</v>
      </c>
      <c r="L181" s="66">
        <f t="shared" si="81"/>
        <v>22000</v>
      </c>
      <c r="M181" s="68"/>
      <c r="N181" s="66">
        <f t="shared" si="82"/>
        <v>0</v>
      </c>
      <c r="O181" s="68">
        <v>1</v>
      </c>
      <c r="P181" s="66">
        <f t="shared" si="83"/>
        <v>8900</v>
      </c>
      <c r="Q181" s="68"/>
      <c r="R181" s="66">
        <f t="shared" si="84"/>
        <v>0</v>
      </c>
      <c r="S181" s="68"/>
      <c r="T181" s="66">
        <f t="shared" si="85"/>
        <v>0</v>
      </c>
      <c r="U181" s="68"/>
      <c r="V181" s="66">
        <f t="shared" si="86"/>
        <v>0</v>
      </c>
      <c r="W181" s="68"/>
      <c r="X181" s="66">
        <f t="shared" si="87"/>
        <v>0</v>
      </c>
      <c r="Y181" s="68"/>
      <c r="Z181" s="66">
        <f t="shared" si="88"/>
        <v>0</v>
      </c>
      <c r="AA181" s="68">
        <v>2</v>
      </c>
      <c r="AB181" s="66">
        <f t="shared" si="89"/>
        <v>5000</v>
      </c>
      <c r="AC181" s="68"/>
      <c r="AD181" s="66">
        <f t="shared" si="90"/>
        <v>0</v>
      </c>
      <c r="AE181" s="68"/>
      <c r="AF181" s="66">
        <f t="shared" si="91"/>
        <v>0</v>
      </c>
      <c r="AG181" s="66">
        <f t="shared" si="92"/>
        <v>6</v>
      </c>
      <c r="AH181" s="66">
        <f t="shared" si="92"/>
        <v>79900</v>
      </c>
      <c r="AI181" s="68"/>
      <c r="AJ181" s="66">
        <f t="shared" si="93"/>
        <v>0</v>
      </c>
      <c r="AK181" s="68"/>
      <c r="AL181" s="66">
        <f t="shared" si="93"/>
        <v>0</v>
      </c>
      <c r="AM181" s="66">
        <f t="shared" si="94"/>
        <v>6</v>
      </c>
      <c r="AN181" s="66">
        <f t="shared" si="94"/>
        <v>79900</v>
      </c>
    </row>
    <row r="182" spans="1:40">
      <c r="A182" s="65" t="s">
        <v>489</v>
      </c>
      <c r="B182" s="38" t="s">
        <v>490</v>
      </c>
      <c r="C182" s="68"/>
      <c r="D182" s="66">
        <f t="shared" si="77"/>
        <v>0</v>
      </c>
      <c r="E182" s="68"/>
      <c r="F182" s="66">
        <f t="shared" si="78"/>
        <v>0</v>
      </c>
      <c r="G182" s="68">
        <v>2</v>
      </c>
      <c r="H182" s="66">
        <f t="shared" si="79"/>
        <v>44000</v>
      </c>
      <c r="I182" s="68"/>
      <c r="J182" s="66">
        <f t="shared" si="80"/>
        <v>0</v>
      </c>
      <c r="K182" s="68">
        <v>1</v>
      </c>
      <c r="L182" s="66">
        <f t="shared" si="81"/>
        <v>22000</v>
      </c>
      <c r="M182" s="68">
        <v>1</v>
      </c>
      <c r="N182" s="66">
        <f t="shared" si="82"/>
        <v>4300</v>
      </c>
      <c r="O182" s="68">
        <v>1</v>
      </c>
      <c r="P182" s="66">
        <f t="shared" si="83"/>
        <v>8900</v>
      </c>
      <c r="Q182" s="68"/>
      <c r="R182" s="66">
        <f t="shared" si="84"/>
        <v>0</v>
      </c>
      <c r="S182" s="68"/>
      <c r="T182" s="66">
        <f t="shared" si="85"/>
        <v>0</v>
      </c>
      <c r="U182" s="68"/>
      <c r="V182" s="66">
        <f t="shared" si="86"/>
        <v>0</v>
      </c>
      <c r="W182" s="68"/>
      <c r="X182" s="66">
        <f t="shared" si="87"/>
        <v>0</v>
      </c>
      <c r="Y182" s="68"/>
      <c r="Z182" s="66">
        <f t="shared" si="88"/>
        <v>0</v>
      </c>
      <c r="AA182" s="68"/>
      <c r="AB182" s="66">
        <f t="shared" si="89"/>
        <v>0</v>
      </c>
      <c r="AC182" s="68"/>
      <c r="AD182" s="66">
        <f t="shared" si="90"/>
        <v>0</v>
      </c>
      <c r="AE182" s="68"/>
      <c r="AF182" s="66">
        <f t="shared" si="91"/>
        <v>0</v>
      </c>
      <c r="AG182" s="66">
        <f t="shared" si="92"/>
        <v>5</v>
      </c>
      <c r="AH182" s="66">
        <f t="shared" si="92"/>
        <v>79200</v>
      </c>
      <c r="AI182" s="68"/>
      <c r="AJ182" s="66">
        <f t="shared" si="93"/>
        <v>0</v>
      </c>
      <c r="AK182" s="68"/>
      <c r="AL182" s="66">
        <f t="shared" si="93"/>
        <v>0</v>
      </c>
      <c r="AM182" s="66">
        <f t="shared" si="94"/>
        <v>5</v>
      </c>
      <c r="AN182" s="66">
        <f t="shared" si="94"/>
        <v>79200</v>
      </c>
    </row>
    <row r="183" spans="1:40">
      <c r="A183" s="65" t="s">
        <v>491</v>
      </c>
      <c r="B183" s="38" t="s">
        <v>492</v>
      </c>
      <c r="C183" s="68"/>
      <c r="D183" s="66">
        <f t="shared" si="77"/>
        <v>0</v>
      </c>
      <c r="E183" s="68"/>
      <c r="F183" s="66">
        <f t="shared" si="78"/>
        <v>0</v>
      </c>
      <c r="G183" s="68">
        <v>2</v>
      </c>
      <c r="H183" s="66">
        <f t="shared" si="79"/>
        <v>44000</v>
      </c>
      <c r="I183" s="68"/>
      <c r="J183" s="66">
        <f t="shared" si="80"/>
        <v>0</v>
      </c>
      <c r="K183" s="68">
        <v>1</v>
      </c>
      <c r="L183" s="66">
        <f t="shared" si="81"/>
        <v>22000</v>
      </c>
      <c r="M183" s="68"/>
      <c r="N183" s="66">
        <f t="shared" si="82"/>
        <v>0</v>
      </c>
      <c r="O183" s="68"/>
      <c r="P183" s="66">
        <f t="shared" si="83"/>
        <v>0</v>
      </c>
      <c r="Q183" s="68"/>
      <c r="R183" s="66">
        <f t="shared" si="84"/>
        <v>0</v>
      </c>
      <c r="S183" s="68"/>
      <c r="T183" s="66">
        <f t="shared" si="85"/>
        <v>0</v>
      </c>
      <c r="U183" s="68"/>
      <c r="V183" s="66">
        <f t="shared" si="86"/>
        <v>0</v>
      </c>
      <c r="W183" s="68"/>
      <c r="X183" s="66">
        <f t="shared" si="87"/>
        <v>0</v>
      </c>
      <c r="Y183" s="68"/>
      <c r="Z183" s="66">
        <f t="shared" si="88"/>
        <v>0</v>
      </c>
      <c r="AA183" s="68"/>
      <c r="AB183" s="66">
        <f t="shared" si="89"/>
        <v>0</v>
      </c>
      <c r="AC183" s="68"/>
      <c r="AD183" s="66">
        <f t="shared" si="90"/>
        <v>0</v>
      </c>
      <c r="AE183" s="68"/>
      <c r="AF183" s="66">
        <f t="shared" si="91"/>
        <v>0</v>
      </c>
      <c r="AG183" s="66">
        <f t="shared" si="92"/>
        <v>3</v>
      </c>
      <c r="AH183" s="66">
        <f t="shared" si="92"/>
        <v>66000</v>
      </c>
      <c r="AI183" s="68"/>
      <c r="AJ183" s="66">
        <f t="shared" si="93"/>
        <v>0</v>
      </c>
      <c r="AK183" s="68"/>
      <c r="AL183" s="66">
        <f t="shared" si="93"/>
        <v>0</v>
      </c>
      <c r="AM183" s="66">
        <f t="shared" si="94"/>
        <v>3</v>
      </c>
      <c r="AN183" s="66">
        <f t="shared" si="94"/>
        <v>66000</v>
      </c>
    </row>
    <row r="184" spans="1:40">
      <c r="A184" s="65" t="s">
        <v>254</v>
      </c>
      <c r="B184" s="38" t="s">
        <v>351</v>
      </c>
      <c r="C184" s="68"/>
      <c r="D184" s="66">
        <f t="shared" si="77"/>
        <v>0</v>
      </c>
      <c r="E184" s="68"/>
      <c r="F184" s="66">
        <f t="shared" si="78"/>
        <v>0</v>
      </c>
      <c r="G184" s="68">
        <v>5</v>
      </c>
      <c r="H184" s="66">
        <f t="shared" si="79"/>
        <v>110000</v>
      </c>
      <c r="I184" s="68"/>
      <c r="J184" s="66">
        <f t="shared" si="80"/>
        <v>0</v>
      </c>
      <c r="K184" s="68">
        <v>1</v>
      </c>
      <c r="L184" s="66">
        <f t="shared" si="81"/>
        <v>22000</v>
      </c>
      <c r="M184" s="68"/>
      <c r="N184" s="66">
        <f t="shared" si="82"/>
        <v>0</v>
      </c>
      <c r="O184" s="68">
        <v>3</v>
      </c>
      <c r="P184" s="66">
        <f t="shared" si="83"/>
        <v>26700</v>
      </c>
      <c r="Q184" s="68"/>
      <c r="R184" s="66">
        <f t="shared" si="84"/>
        <v>0</v>
      </c>
      <c r="S184" s="68">
        <v>1</v>
      </c>
      <c r="T184" s="66">
        <f t="shared" si="85"/>
        <v>7500</v>
      </c>
      <c r="U184" s="68"/>
      <c r="V184" s="66">
        <f t="shared" si="86"/>
        <v>0</v>
      </c>
      <c r="W184" s="68"/>
      <c r="X184" s="66">
        <f t="shared" si="87"/>
        <v>0</v>
      </c>
      <c r="Y184" s="68"/>
      <c r="Z184" s="66">
        <f t="shared" si="88"/>
        <v>0</v>
      </c>
      <c r="AA184" s="68"/>
      <c r="AB184" s="66">
        <f t="shared" si="89"/>
        <v>0</v>
      </c>
      <c r="AC184" s="68"/>
      <c r="AD184" s="66">
        <f t="shared" si="90"/>
        <v>0</v>
      </c>
      <c r="AE184" s="68"/>
      <c r="AF184" s="66">
        <f t="shared" si="91"/>
        <v>0</v>
      </c>
      <c r="AG184" s="66">
        <f t="shared" si="92"/>
        <v>10</v>
      </c>
      <c r="AH184" s="66">
        <f t="shared" si="92"/>
        <v>166200</v>
      </c>
      <c r="AI184" s="68"/>
      <c r="AJ184" s="66">
        <f t="shared" si="93"/>
        <v>0</v>
      </c>
      <c r="AK184" s="68"/>
      <c r="AL184" s="66">
        <f t="shared" si="93"/>
        <v>0</v>
      </c>
      <c r="AM184" s="66">
        <f t="shared" si="94"/>
        <v>10</v>
      </c>
      <c r="AN184" s="66">
        <f t="shared" si="94"/>
        <v>166200</v>
      </c>
    </row>
    <row r="185" spans="1:40">
      <c r="A185" s="65" t="s">
        <v>493</v>
      </c>
      <c r="B185" s="38" t="s">
        <v>494</v>
      </c>
      <c r="C185" s="68"/>
      <c r="D185" s="66">
        <f t="shared" si="77"/>
        <v>0</v>
      </c>
      <c r="E185" s="68"/>
      <c r="F185" s="66">
        <f t="shared" si="78"/>
        <v>0</v>
      </c>
      <c r="G185" s="68">
        <v>3</v>
      </c>
      <c r="H185" s="66">
        <f t="shared" si="79"/>
        <v>66000</v>
      </c>
      <c r="I185" s="68"/>
      <c r="J185" s="66">
        <f t="shared" si="80"/>
        <v>0</v>
      </c>
      <c r="K185" s="68">
        <v>1</v>
      </c>
      <c r="L185" s="66">
        <f t="shared" si="81"/>
        <v>22000</v>
      </c>
      <c r="M185" s="68"/>
      <c r="N185" s="66">
        <f t="shared" si="82"/>
        <v>0</v>
      </c>
      <c r="O185" s="68">
        <v>1</v>
      </c>
      <c r="P185" s="66">
        <f t="shared" si="83"/>
        <v>8900</v>
      </c>
      <c r="Q185" s="68"/>
      <c r="R185" s="66">
        <f t="shared" si="84"/>
        <v>0</v>
      </c>
      <c r="S185" s="68"/>
      <c r="T185" s="66">
        <f t="shared" si="85"/>
        <v>0</v>
      </c>
      <c r="U185" s="68"/>
      <c r="V185" s="66">
        <f t="shared" si="86"/>
        <v>0</v>
      </c>
      <c r="W185" s="68"/>
      <c r="X185" s="66">
        <f t="shared" si="87"/>
        <v>0</v>
      </c>
      <c r="Y185" s="68"/>
      <c r="Z185" s="66">
        <f t="shared" si="88"/>
        <v>0</v>
      </c>
      <c r="AA185" s="68">
        <v>1</v>
      </c>
      <c r="AB185" s="66">
        <f t="shared" si="89"/>
        <v>2500</v>
      </c>
      <c r="AC185" s="68"/>
      <c r="AD185" s="66">
        <f t="shared" si="90"/>
        <v>0</v>
      </c>
      <c r="AE185" s="68"/>
      <c r="AF185" s="66">
        <f t="shared" si="91"/>
        <v>0</v>
      </c>
      <c r="AG185" s="66">
        <f t="shared" si="92"/>
        <v>6</v>
      </c>
      <c r="AH185" s="66">
        <f t="shared" si="92"/>
        <v>99400</v>
      </c>
      <c r="AI185" s="68"/>
      <c r="AJ185" s="66">
        <f t="shared" si="93"/>
        <v>0</v>
      </c>
      <c r="AK185" s="68"/>
      <c r="AL185" s="66">
        <f t="shared" si="93"/>
        <v>0</v>
      </c>
      <c r="AM185" s="66">
        <f t="shared" si="94"/>
        <v>6</v>
      </c>
      <c r="AN185" s="66">
        <f t="shared" si="94"/>
        <v>99400</v>
      </c>
    </row>
    <row r="186" spans="1:40">
      <c r="A186" s="65" t="s">
        <v>495</v>
      </c>
      <c r="B186" s="38" t="s">
        <v>496</v>
      </c>
      <c r="C186" s="68"/>
      <c r="D186" s="66">
        <f t="shared" si="77"/>
        <v>0</v>
      </c>
      <c r="E186" s="68"/>
      <c r="F186" s="66">
        <f t="shared" si="78"/>
        <v>0</v>
      </c>
      <c r="G186" s="68">
        <v>4</v>
      </c>
      <c r="H186" s="66">
        <f t="shared" si="79"/>
        <v>88000</v>
      </c>
      <c r="I186" s="68"/>
      <c r="J186" s="66">
        <f t="shared" si="80"/>
        <v>0</v>
      </c>
      <c r="K186" s="68">
        <v>1</v>
      </c>
      <c r="L186" s="66">
        <f t="shared" si="81"/>
        <v>22000</v>
      </c>
      <c r="M186" s="68"/>
      <c r="N186" s="66">
        <f t="shared" si="82"/>
        <v>0</v>
      </c>
      <c r="O186" s="68">
        <v>3</v>
      </c>
      <c r="P186" s="66">
        <f t="shared" si="83"/>
        <v>26700</v>
      </c>
      <c r="Q186" s="68"/>
      <c r="R186" s="66">
        <f t="shared" si="84"/>
        <v>0</v>
      </c>
      <c r="S186" s="68"/>
      <c r="T186" s="66">
        <f t="shared" si="85"/>
        <v>0</v>
      </c>
      <c r="U186" s="68"/>
      <c r="V186" s="66">
        <f t="shared" si="86"/>
        <v>0</v>
      </c>
      <c r="W186" s="68"/>
      <c r="X186" s="66">
        <f t="shared" si="87"/>
        <v>0</v>
      </c>
      <c r="Y186" s="68"/>
      <c r="Z186" s="66">
        <f t="shared" si="88"/>
        <v>0</v>
      </c>
      <c r="AA186" s="68">
        <v>2</v>
      </c>
      <c r="AB186" s="66">
        <f t="shared" si="89"/>
        <v>5000</v>
      </c>
      <c r="AC186" s="68"/>
      <c r="AD186" s="66">
        <f t="shared" si="90"/>
        <v>0</v>
      </c>
      <c r="AE186" s="68"/>
      <c r="AF186" s="66">
        <f t="shared" si="91"/>
        <v>0</v>
      </c>
      <c r="AG186" s="66">
        <f t="shared" si="92"/>
        <v>10</v>
      </c>
      <c r="AH186" s="66">
        <f t="shared" si="92"/>
        <v>141700</v>
      </c>
      <c r="AI186" s="68"/>
      <c r="AJ186" s="66">
        <f t="shared" si="93"/>
        <v>0</v>
      </c>
      <c r="AK186" s="68"/>
      <c r="AL186" s="66">
        <f t="shared" si="93"/>
        <v>0</v>
      </c>
      <c r="AM186" s="66">
        <f t="shared" si="94"/>
        <v>10</v>
      </c>
      <c r="AN186" s="66">
        <f t="shared" si="94"/>
        <v>141700</v>
      </c>
    </row>
    <row r="187" spans="1:40">
      <c r="A187" s="65" t="s">
        <v>497</v>
      </c>
      <c r="B187" s="64" t="s">
        <v>498</v>
      </c>
      <c r="C187" s="68"/>
      <c r="D187" s="66">
        <f t="shared" si="77"/>
        <v>0</v>
      </c>
      <c r="E187" s="68"/>
      <c r="F187" s="66">
        <f t="shared" si="78"/>
        <v>0</v>
      </c>
      <c r="G187" s="68">
        <v>1</v>
      </c>
      <c r="H187" s="66">
        <f t="shared" si="79"/>
        <v>22000</v>
      </c>
      <c r="I187" s="68"/>
      <c r="J187" s="66">
        <f t="shared" si="80"/>
        <v>0</v>
      </c>
      <c r="K187" s="68">
        <v>1</v>
      </c>
      <c r="L187" s="66">
        <f t="shared" si="81"/>
        <v>22000</v>
      </c>
      <c r="M187" s="68"/>
      <c r="N187" s="66">
        <f t="shared" si="82"/>
        <v>0</v>
      </c>
      <c r="O187" s="68"/>
      <c r="P187" s="66">
        <f t="shared" si="83"/>
        <v>0</v>
      </c>
      <c r="Q187" s="68"/>
      <c r="R187" s="66">
        <f t="shared" si="84"/>
        <v>0</v>
      </c>
      <c r="S187" s="68"/>
      <c r="T187" s="66">
        <f t="shared" si="85"/>
        <v>0</v>
      </c>
      <c r="U187" s="68"/>
      <c r="V187" s="66">
        <f t="shared" si="86"/>
        <v>0</v>
      </c>
      <c r="W187" s="68"/>
      <c r="X187" s="66">
        <f t="shared" si="87"/>
        <v>0</v>
      </c>
      <c r="Y187" s="68"/>
      <c r="Z187" s="66">
        <f t="shared" si="88"/>
        <v>0</v>
      </c>
      <c r="AA187" s="68"/>
      <c r="AB187" s="66">
        <f t="shared" si="89"/>
        <v>0</v>
      </c>
      <c r="AC187" s="68"/>
      <c r="AD187" s="66">
        <f t="shared" si="90"/>
        <v>0</v>
      </c>
      <c r="AE187" s="68"/>
      <c r="AF187" s="66">
        <f t="shared" si="91"/>
        <v>0</v>
      </c>
      <c r="AG187" s="66">
        <f t="shared" si="92"/>
        <v>2</v>
      </c>
      <c r="AH187" s="66">
        <f t="shared" si="92"/>
        <v>44000</v>
      </c>
      <c r="AI187" s="68"/>
      <c r="AJ187" s="66">
        <f t="shared" si="93"/>
        <v>0</v>
      </c>
      <c r="AK187" s="68"/>
      <c r="AL187" s="66">
        <f t="shared" si="93"/>
        <v>0</v>
      </c>
      <c r="AM187" s="66">
        <f t="shared" si="94"/>
        <v>2</v>
      </c>
      <c r="AN187" s="66">
        <f t="shared" si="94"/>
        <v>44000</v>
      </c>
    </row>
    <row r="188" spans="1:40">
      <c r="A188" s="65" t="s">
        <v>499</v>
      </c>
      <c r="B188" s="38" t="s">
        <v>500</v>
      </c>
      <c r="C188" s="68"/>
      <c r="D188" s="66">
        <f t="shared" si="77"/>
        <v>0</v>
      </c>
      <c r="E188" s="68"/>
      <c r="F188" s="66">
        <f t="shared" si="78"/>
        <v>0</v>
      </c>
      <c r="G188" s="68">
        <v>1</v>
      </c>
      <c r="H188" s="66">
        <f t="shared" si="79"/>
        <v>22000</v>
      </c>
      <c r="I188" s="68"/>
      <c r="J188" s="66">
        <f t="shared" si="80"/>
        <v>0</v>
      </c>
      <c r="K188" s="68">
        <v>1</v>
      </c>
      <c r="L188" s="66">
        <f t="shared" si="81"/>
        <v>22000</v>
      </c>
      <c r="M188" s="68">
        <v>1</v>
      </c>
      <c r="N188" s="66">
        <f t="shared" si="82"/>
        <v>4300</v>
      </c>
      <c r="O188" s="68">
        <v>2</v>
      </c>
      <c r="P188" s="66">
        <f t="shared" si="83"/>
        <v>17800</v>
      </c>
      <c r="Q188" s="68"/>
      <c r="R188" s="66">
        <f t="shared" si="84"/>
        <v>0</v>
      </c>
      <c r="S188" s="68"/>
      <c r="T188" s="66">
        <f t="shared" si="85"/>
        <v>0</v>
      </c>
      <c r="U188" s="68"/>
      <c r="V188" s="66">
        <f t="shared" si="86"/>
        <v>0</v>
      </c>
      <c r="W188" s="68"/>
      <c r="X188" s="66">
        <f t="shared" si="87"/>
        <v>0</v>
      </c>
      <c r="Y188" s="68"/>
      <c r="Z188" s="66">
        <f t="shared" si="88"/>
        <v>0</v>
      </c>
      <c r="AA188" s="68">
        <v>3</v>
      </c>
      <c r="AB188" s="66">
        <f t="shared" si="89"/>
        <v>7500</v>
      </c>
      <c r="AC188" s="68"/>
      <c r="AD188" s="66">
        <f t="shared" si="90"/>
        <v>0</v>
      </c>
      <c r="AE188" s="68"/>
      <c r="AF188" s="66">
        <f t="shared" si="91"/>
        <v>0</v>
      </c>
      <c r="AG188" s="66">
        <f t="shared" si="92"/>
        <v>8</v>
      </c>
      <c r="AH188" s="66">
        <f t="shared" si="92"/>
        <v>73600</v>
      </c>
      <c r="AI188" s="68"/>
      <c r="AJ188" s="66">
        <f t="shared" si="93"/>
        <v>0</v>
      </c>
      <c r="AK188" s="68"/>
      <c r="AL188" s="66">
        <f t="shared" si="93"/>
        <v>0</v>
      </c>
      <c r="AM188" s="66">
        <f t="shared" si="94"/>
        <v>8</v>
      </c>
      <c r="AN188" s="66">
        <f t="shared" si="94"/>
        <v>73600</v>
      </c>
    </row>
    <row r="189" spans="1:40">
      <c r="A189" s="65" t="s">
        <v>501</v>
      </c>
      <c r="B189" s="38" t="s">
        <v>502</v>
      </c>
      <c r="C189" s="68"/>
      <c r="D189" s="66">
        <f t="shared" si="77"/>
        <v>0</v>
      </c>
      <c r="E189" s="68"/>
      <c r="F189" s="66">
        <f t="shared" si="78"/>
        <v>0</v>
      </c>
      <c r="G189" s="68">
        <v>1</v>
      </c>
      <c r="H189" s="66">
        <f t="shared" si="79"/>
        <v>22000</v>
      </c>
      <c r="I189" s="68"/>
      <c r="J189" s="66">
        <f t="shared" si="80"/>
        <v>0</v>
      </c>
      <c r="K189" s="68"/>
      <c r="L189" s="66">
        <f t="shared" si="81"/>
        <v>0</v>
      </c>
      <c r="M189" s="68"/>
      <c r="N189" s="66">
        <f t="shared" si="82"/>
        <v>0</v>
      </c>
      <c r="O189" s="68"/>
      <c r="P189" s="66">
        <f t="shared" si="83"/>
        <v>0</v>
      </c>
      <c r="Q189" s="68"/>
      <c r="R189" s="66">
        <f t="shared" si="84"/>
        <v>0</v>
      </c>
      <c r="S189" s="68"/>
      <c r="T189" s="66">
        <f t="shared" si="85"/>
        <v>0</v>
      </c>
      <c r="U189" s="68"/>
      <c r="V189" s="66">
        <f t="shared" si="86"/>
        <v>0</v>
      </c>
      <c r="W189" s="68"/>
      <c r="X189" s="66">
        <f t="shared" si="87"/>
        <v>0</v>
      </c>
      <c r="Y189" s="68"/>
      <c r="Z189" s="66">
        <f t="shared" si="88"/>
        <v>0</v>
      </c>
      <c r="AA189" s="68"/>
      <c r="AB189" s="66">
        <f t="shared" si="89"/>
        <v>0</v>
      </c>
      <c r="AC189" s="68"/>
      <c r="AD189" s="66">
        <f t="shared" si="90"/>
        <v>0</v>
      </c>
      <c r="AE189" s="68"/>
      <c r="AF189" s="66">
        <f t="shared" si="91"/>
        <v>0</v>
      </c>
      <c r="AG189" s="66">
        <f t="shared" si="92"/>
        <v>1</v>
      </c>
      <c r="AH189" s="66">
        <f t="shared" si="92"/>
        <v>22000</v>
      </c>
      <c r="AI189" s="68"/>
      <c r="AJ189" s="66">
        <f t="shared" si="93"/>
        <v>0</v>
      </c>
      <c r="AK189" s="68"/>
      <c r="AL189" s="66">
        <f t="shared" si="93"/>
        <v>0</v>
      </c>
      <c r="AM189" s="66">
        <f t="shared" si="94"/>
        <v>1</v>
      </c>
      <c r="AN189" s="66">
        <f t="shared" si="94"/>
        <v>22000</v>
      </c>
    </row>
    <row r="190" spans="1:40">
      <c r="A190" s="65" t="s">
        <v>255</v>
      </c>
      <c r="B190" s="38" t="s">
        <v>256</v>
      </c>
      <c r="C190" s="68"/>
      <c r="D190" s="66">
        <f t="shared" si="77"/>
        <v>0</v>
      </c>
      <c r="E190" s="68"/>
      <c r="F190" s="66">
        <f t="shared" si="78"/>
        <v>0</v>
      </c>
      <c r="G190" s="68">
        <v>2</v>
      </c>
      <c r="H190" s="66">
        <f t="shared" si="79"/>
        <v>44000</v>
      </c>
      <c r="I190" s="68"/>
      <c r="J190" s="66">
        <f t="shared" si="80"/>
        <v>0</v>
      </c>
      <c r="K190" s="68">
        <v>2</v>
      </c>
      <c r="L190" s="66">
        <f t="shared" si="81"/>
        <v>44000</v>
      </c>
      <c r="M190" s="68"/>
      <c r="N190" s="66">
        <f t="shared" si="82"/>
        <v>0</v>
      </c>
      <c r="O190" s="68">
        <v>5</v>
      </c>
      <c r="P190" s="66">
        <f t="shared" si="83"/>
        <v>44500</v>
      </c>
      <c r="Q190" s="68"/>
      <c r="R190" s="66">
        <f t="shared" si="84"/>
        <v>0</v>
      </c>
      <c r="S190" s="68"/>
      <c r="T190" s="66">
        <f t="shared" si="85"/>
        <v>0</v>
      </c>
      <c r="U190" s="68"/>
      <c r="V190" s="66">
        <f t="shared" si="86"/>
        <v>0</v>
      </c>
      <c r="W190" s="68"/>
      <c r="X190" s="66">
        <f t="shared" si="87"/>
        <v>0</v>
      </c>
      <c r="Y190" s="68"/>
      <c r="Z190" s="66">
        <f t="shared" si="88"/>
        <v>0</v>
      </c>
      <c r="AA190" s="68"/>
      <c r="AB190" s="66">
        <f t="shared" si="89"/>
        <v>0</v>
      </c>
      <c r="AC190" s="68"/>
      <c r="AD190" s="66">
        <f t="shared" si="90"/>
        <v>0</v>
      </c>
      <c r="AE190" s="68"/>
      <c r="AF190" s="66">
        <f t="shared" si="91"/>
        <v>0</v>
      </c>
      <c r="AG190" s="66">
        <f t="shared" si="92"/>
        <v>9</v>
      </c>
      <c r="AH190" s="66">
        <f t="shared" si="92"/>
        <v>132500</v>
      </c>
      <c r="AI190" s="68"/>
      <c r="AJ190" s="66">
        <f t="shared" si="93"/>
        <v>0</v>
      </c>
      <c r="AK190" s="68"/>
      <c r="AL190" s="66">
        <f t="shared" si="93"/>
        <v>0</v>
      </c>
      <c r="AM190" s="66">
        <f t="shared" si="94"/>
        <v>9</v>
      </c>
      <c r="AN190" s="66">
        <f t="shared" si="94"/>
        <v>132500</v>
      </c>
    </row>
    <row r="191" spans="1:40">
      <c r="A191" s="65" t="s">
        <v>503</v>
      </c>
      <c r="B191" s="38" t="s">
        <v>504</v>
      </c>
      <c r="C191" s="68"/>
      <c r="D191" s="66">
        <f t="shared" si="77"/>
        <v>0</v>
      </c>
      <c r="E191" s="68"/>
      <c r="F191" s="66">
        <f t="shared" si="78"/>
        <v>0</v>
      </c>
      <c r="G191" s="68"/>
      <c r="H191" s="66">
        <f t="shared" si="79"/>
        <v>0</v>
      </c>
      <c r="I191" s="68"/>
      <c r="J191" s="66">
        <f t="shared" si="80"/>
        <v>0</v>
      </c>
      <c r="K191" s="68"/>
      <c r="L191" s="66">
        <f t="shared" si="81"/>
        <v>0</v>
      </c>
      <c r="M191" s="68"/>
      <c r="N191" s="66">
        <f t="shared" si="82"/>
        <v>0</v>
      </c>
      <c r="O191" s="68"/>
      <c r="P191" s="66">
        <f t="shared" si="83"/>
        <v>0</v>
      </c>
      <c r="Q191" s="68"/>
      <c r="R191" s="66">
        <f t="shared" si="84"/>
        <v>0</v>
      </c>
      <c r="S191" s="68"/>
      <c r="T191" s="66">
        <f t="shared" si="85"/>
        <v>0</v>
      </c>
      <c r="U191" s="68"/>
      <c r="V191" s="66">
        <f t="shared" si="86"/>
        <v>0</v>
      </c>
      <c r="W191" s="68"/>
      <c r="X191" s="66">
        <f t="shared" si="87"/>
        <v>0</v>
      </c>
      <c r="Y191" s="68"/>
      <c r="Z191" s="66">
        <f t="shared" si="88"/>
        <v>0</v>
      </c>
      <c r="AA191" s="68"/>
      <c r="AB191" s="66">
        <f t="shared" si="89"/>
        <v>0</v>
      </c>
      <c r="AC191" s="68"/>
      <c r="AD191" s="66">
        <f t="shared" si="90"/>
        <v>0</v>
      </c>
      <c r="AE191" s="68"/>
      <c r="AF191" s="66">
        <f t="shared" si="91"/>
        <v>0</v>
      </c>
      <c r="AG191" s="66">
        <f t="shared" si="92"/>
        <v>0</v>
      </c>
      <c r="AH191" s="66">
        <f t="shared" si="92"/>
        <v>0</v>
      </c>
      <c r="AI191" s="68"/>
      <c r="AJ191" s="66">
        <f t="shared" si="93"/>
        <v>0</v>
      </c>
      <c r="AK191" s="68"/>
      <c r="AL191" s="66">
        <f t="shared" si="93"/>
        <v>0</v>
      </c>
      <c r="AM191" s="66">
        <f t="shared" si="94"/>
        <v>0</v>
      </c>
      <c r="AN191" s="66">
        <f t="shared" si="94"/>
        <v>0</v>
      </c>
    </row>
    <row r="192" spans="1:40">
      <c r="A192" s="65" t="s">
        <v>505</v>
      </c>
      <c r="B192" s="38" t="s">
        <v>506</v>
      </c>
      <c r="C192" s="68"/>
      <c r="D192" s="66">
        <f t="shared" si="77"/>
        <v>0</v>
      </c>
      <c r="E192" s="68"/>
      <c r="F192" s="66">
        <f t="shared" si="78"/>
        <v>0</v>
      </c>
      <c r="G192" s="68"/>
      <c r="H192" s="66">
        <f t="shared" si="79"/>
        <v>0</v>
      </c>
      <c r="I192" s="68"/>
      <c r="J192" s="66">
        <f t="shared" si="80"/>
        <v>0</v>
      </c>
      <c r="K192" s="68"/>
      <c r="L192" s="66">
        <f t="shared" si="81"/>
        <v>0</v>
      </c>
      <c r="M192" s="68"/>
      <c r="N192" s="66">
        <f t="shared" si="82"/>
        <v>0</v>
      </c>
      <c r="O192" s="68"/>
      <c r="P192" s="66">
        <f t="shared" si="83"/>
        <v>0</v>
      </c>
      <c r="Q192" s="68"/>
      <c r="R192" s="66">
        <f t="shared" si="84"/>
        <v>0</v>
      </c>
      <c r="S192" s="68"/>
      <c r="T192" s="66">
        <f t="shared" si="85"/>
        <v>0</v>
      </c>
      <c r="U192" s="68"/>
      <c r="V192" s="66">
        <f t="shared" si="86"/>
        <v>0</v>
      </c>
      <c r="W192" s="68"/>
      <c r="X192" s="66">
        <f t="shared" si="87"/>
        <v>0</v>
      </c>
      <c r="Y192" s="68"/>
      <c r="Z192" s="66">
        <f t="shared" si="88"/>
        <v>0</v>
      </c>
      <c r="AA192" s="68"/>
      <c r="AB192" s="66">
        <f t="shared" si="89"/>
        <v>0</v>
      </c>
      <c r="AC192" s="68"/>
      <c r="AD192" s="66">
        <f t="shared" si="90"/>
        <v>0</v>
      </c>
      <c r="AE192" s="68"/>
      <c r="AF192" s="66">
        <f t="shared" si="91"/>
        <v>0</v>
      </c>
      <c r="AG192" s="66">
        <f t="shared" si="92"/>
        <v>0</v>
      </c>
      <c r="AH192" s="66">
        <f t="shared" si="92"/>
        <v>0</v>
      </c>
      <c r="AI192" s="68"/>
      <c r="AJ192" s="66">
        <f t="shared" si="93"/>
        <v>0</v>
      </c>
      <c r="AK192" s="68"/>
      <c r="AL192" s="66">
        <f t="shared" si="93"/>
        <v>0</v>
      </c>
      <c r="AM192" s="66">
        <f t="shared" si="94"/>
        <v>0</v>
      </c>
      <c r="AN192" s="66">
        <f t="shared" si="94"/>
        <v>0</v>
      </c>
    </row>
    <row r="193" spans="1:40">
      <c r="A193" s="65" t="s">
        <v>507</v>
      </c>
      <c r="B193" s="38" t="s">
        <v>508</v>
      </c>
      <c r="C193" s="68"/>
      <c r="D193" s="66">
        <f t="shared" si="77"/>
        <v>0</v>
      </c>
      <c r="E193" s="68"/>
      <c r="F193" s="66">
        <f t="shared" si="78"/>
        <v>0</v>
      </c>
      <c r="G193" s="68"/>
      <c r="H193" s="66">
        <f t="shared" si="79"/>
        <v>0</v>
      </c>
      <c r="I193" s="68"/>
      <c r="J193" s="66">
        <f t="shared" si="80"/>
        <v>0</v>
      </c>
      <c r="K193" s="68"/>
      <c r="L193" s="66">
        <f t="shared" si="81"/>
        <v>0</v>
      </c>
      <c r="M193" s="68"/>
      <c r="N193" s="66">
        <f t="shared" si="82"/>
        <v>0</v>
      </c>
      <c r="O193" s="68"/>
      <c r="P193" s="66">
        <f t="shared" si="83"/>
        <v>0</v>
      </c>
      <c r="Q193" s="68"/>
      <c r="R193" s="66">
        <f t="shared" si="84"/>
        <v>0</v>
      </c>
      <c r="S193" s="68"/>
      <c r="T193" s="66">
        <f t="shared" si="85"/>
        <v>0</v>
      </c>
      <c r="U193" s="68"/>
      <c r="V193" s="66">
        <f t="shared" si="86"/>
        <v>0</v>
      </c>
      <c r="W193" s="68"/>
      <c r="X193" s="66">
        <f t="shared" si="87"/>
        <v>0</v>
      </c>
      <c r="Y193" s="68"/>
      <c r="Z193" s="66">
        <f t="shared" si="88"/>
        <v>0</v>
      </c>
      <c r="AA193" s="68"/>
      <c r="AB193" s="66">
        <f t="shared" si="89"/>
        <v>0</v>
      </c>
      <c r="AC193" s="68"/>
      <c r="AD193" s="66">
        <f t="shared" si="90"/>
        <v>0</v>
      </c>
      <c r="AE193" s="68"/>
      <c r="AF193" s="66">
        <f t="shared" si="91"/>
        <v>0</v>
      </c>
      <c r="AG193" s="66">
        <f t="shared" si="92"/>
        <v>0</v>
      </c>
      <c r="AH193" s="66">
        <f t="shared" si="92"/>
        <v>0</v>
      </c>
      <c r="AI193" s="68"/>
      <c r="AJ193" s="66">
        <f t="shared" si="93"/>
        <v>0</v>
      </c>
      <c r="AK193" s="68"/>
      <c r="AL193" s="66">
        <f t="shared" si="93"/>
        <v>0</v>
      </c>
      <c r="AM193" s="66">
        <f t="shared" si="94"/>
        <v>0</v>
      </c>
      <c r="AN193" s="66">
        <f t="shared" si="94"/>
        <v>0</v>
      </c>
    </row>
    <row r="194" spans="1:40">
      <c r="A194" s="65" t="s">
        <v>509</v>
      </c>
      <c r="B194" s="72" t="s">
        <v>510</v>
      </c>
      <c r="C194" s="68"/>
      <c r="D194" s="66">
        <f t="shared" si="77"/>
        <v>0</v>
      </c>
      <c r="E194" s="68"/>
      <c r="F194" s="66">
        <f t="shared" si="78"/>
        <v>0</v>
      </c>
      <c r="G194" s="68"/>
      <c r="H194" s="66">
        <f t="shared" si="79"/>
        <v>0</v>
      </c>
      <c r="I194" s="68"/>
      <c r="J194" s="66">
        <f t="shared" si="80"/>
        <v>0</v>
      </c>
      <c r="K194" s="68"/>
      <c r="L194" s="66">
        <f t="shared" si="81"/>
        <v>0</v>
      </c>
      <c r="M194" s="68"/>
      <c r="N194" s="66">
        <f t="shared" si="82"/>
        <v>0</v>
      </c>
      <c r="O194" s="68"/>
      <c r="P194" s="66">
        <f t="shared" si="83"/>
        <v>0</v>
      </c>
      <c r="Q194" s="68"/>
      <c r="R194" s="66">
        <f t="shared" si="84"/>
        <v>0</v>
      </c>
      <c r="S194" s="68"/>
      <c r="T194" s="66">
        <f t="shared" si="85"/>
        <v>0</v>
      </c>
      <c r="U194" s="68"/>
      <c r="V194" s="66">
        <f t="shared" si="86"/>
        <v>0</v>
      </c>
      <c r="W194" s="68"/>
      <c r="X194" s="66">
        <f t="shared" si="87"/>
        <v>0</v>
      </c>
      <c r="Y194" s="68"/>
      <c r="Z194" s="66">
        <f t="shared" si="88"/>
        <v>0</v>
      </c>
      <c r="AA194" s="68"/>
      <c r="AB194" s="66">
        <f t="shared" si="89"/>
        <v>0</v>
      </c>
      <c r="AC194" s="68"/>
      <c r="AD194" s="66">
        <f t="shared" si="90"/>
        <v>0</v>
      </c>
      <c r="AE194" s="68"/>
      <c r="AF194" s="66">
        <f t="shared" si="91"/>
        <v>0</v>
      </c>
      <c r="AG194" s="66">
        <f t="shared" si="92"/>
        <v>0</v>
      </c>
      <c r="AH194" s="66">
        <f t="shared" si="92"/>
        <v>0</v>
      </c>
      <c r="AI194" s="68"/>
      <c r="AJ194" s="66">
        <f t="shared" si="93"/>
        <v>0</v>
      </c>
      <c r="AK194" s="68"/>
      <c r="AL194" s="66">
        <f t="shared" si="93"/>
        <v>0</v>
      </c>
      <c r="AM194" s="66">
        <f t="shared" si="94"/>
        <v>0</v>
      </c>
      <c r="AN194" s="66">
        <f t="shared" si="94"/>
        <v>0</v>
      </c>
    </row>
    <row r="195" spans="1:40" s="53" customFormat="1">
      <c r="A195" s="65" t="s">
        <v>511</v>
      </c>
      <c r="B195" s="72" t="s">
        <v>512</v>
      </c>
      <c r="C195" s="68"/>
      <c r="D195" s="66">
        <f t="shared" si="77"/>
        <v>0</v>
      </c>
      <c r="E195" s="68"/>
      <c r="F195" s="66">
        <f t="shared" si="78"/>
        <v>0</v>
      </c>
      <c r="G195" s="68"/>
      <c r="H195" s="66">
        <f t="shared" si="79"/>
        <v>0</v>
      </c>
      <c r="I195" s="68"/>
      <c r="J195" s="66">
        <f t="shared" si="80"/>
        <v>0</v>
      </c>
      <c r="K195" s="68"/>
      <c r="L195" s="66">
        <f t="shared" si="81"/>
        <v>0</v>
      </c>
      <c r="M195" s="68"/>
      <c r="N195" s="66">
        <f t="shared" si="82"/>
        <v>0</v>
      </c>
      <c r="O195" s="68"/>
      <c r="P195" s="66">
        <f t="shared" si="83"/>
        <v>0</v>
      </c>
      <c r="Q195" s="68"/>
      <c r="R195" s="66">
        <f t="shared" si="84"/>
        <v>0</v>
      </c>
      <c r="S195" s="68"/>
      <c r="T195" s="66">
        <f t="shared" si="85"/>
        <v>0</v>
      </c>
      <c r="U195" s="68"/>
      <c r="V195" s="66">
        <f t="shared" si="86"/>
        <v>0</v>
      </c>
      <c r="W195" s="68"/>
      <c r="X195" s="66">
        <f t="shared" si="87"/>
        <v>0</v>
      </c>
      <c r="Y195" s="68"/>
      <c r="Z195" s="66">
        <f t="shared" si="88"/>
        <v>0</v>
      </c>
      <c r="AA195" s="68"/>
      <c r="AB195" s="66">
        <f t="shared" si="89"/>
        <v>0</v>
      </c>
      <c r="AC195" s="68"/>
      <c r="AD195" s="66">
        <f t="shared" si="90"/>
        <v>0</v>
      </c>
      <c r="AE195" s="68"/>
      <c r="AF195" s="66">
        <f t="shared" si="91"/>
        <v>0</v>
      </c>
      <c r="AG195" s="66">
        <f t="shared" si="92"/>
        <v>0</v>
      </c>
      <c r="AH195" s="66">
        <f t="shared" si="92"/>
        <v>0</v>
      </c>
      <c r="AI195" s="68"/>
      <c r="AJ195" s="66">
        <f t="shared" si="93"/>
        <v>0</v>
      </c>
      <c r="AK195" s="68"/>
      <c r="AL195" s="66">
        <f t="shared" si="93"/>
        <v>0</v>
      </c>
      <c r="AM195" s="66">
        <f t="shared" si="94"/>
        <v>0</v>
      </c>
      <c r="AN195" s="66">
        <f t="shared" si="94"/>
        <v>0</v>
      </c>
    </row>
    <row r="196" spans="1:40">
      <c r="A196" s="155" t="s">
        <v>399</v>
      </c>
      <c r="B196" s="156"/>
      <c r="C196" s="67">
        <f t="shared" ref="C196:AN196" si="95">SUM(C137:C195)</f>
        <v>0</v>
      </c>
      <c r="D196" s="67">
        <f t="shared" si="95"/>
        <v>0</v>
      </c>
      <c r="E196" s="67">
        <f t="shared" si="95"/>
        <v>0</v>
      </c>
      <c r="F196" s="67">
        <f t="shared" si="95"/>
        <v>0</v>
      </c>
      <c r="G196" s="67">
        <f t="shared" si="95"/>
        <v>102</v>
      </c>
      <c r="H196" s="67">
        <f t="shared" si="95"/>
        <v>2244000</v>
      </c>
      <c r="I196" s="67">
        <f t="shared" si="95"/>
        <v>2</v>
      </c>
      <c r="J196" s="67">
        <f t="shared" si="95"/>
        <v>32000</v>
      </c>
      <c r="K196" s="67">
        <f t="shared" si="95"/>
        <v>42</v>
      </c>
      <c r="L196" s="67">
        <f t="shared" si="95"/>
        <v>924000</v>
      </c>
      <c r="M196" s="67">
        <f t="shared" si="95"/>
        <v>4</v>
      </c>
      <c r="N196" s="67">
        <f t="shared" si="95"/>
        <v>17200</v>
      </c>
      <c r="O196" s="67">
        <f t="shared" si="95"/>
        <v>34</v>
      </c>
      <c r="P196" s="67">
        <f t="shared" si="95"/>
        <v>302600</v>
      </c>
      <c r="Q196" s="67">
        <f t="shared" si="95"/>
        <v>0</v>
      </c>
      <c r="R196" s="67">
        <f t="shared" si="95"/>
        <v>0</v>
      </c>
      <c r="S196" s="67">
        <f t="shared" si="95"/>
        <v>6</v>
      </c>
      <c r="T196" s="67">
        <f t="shared" si="95"/>
        <v>45000</v>
      </c>
      <c r="U196" s="67">
        <f t="shared" si="95"/>
        <v>0</v>
      </c>
      <c r="V196" s="67">
        <f t="shared" si="95"/>
        <v>0</v>
      </c>
      <c r="W196" s="67">
        <f t="shared" si="95"/>
        <v>1</v>
      </c>
      <c r="X196" s="67">
        <f t="shared" si="95"/>
        <v>3200</v>
      </c>
      <c r="Y196" s="67">
        <f t="shared" si="95"/>
        <v>0</v>
      </c>
      <c r="Z196" s="67">
        <f t="shared" si="95"/>
        <v>0</v>
      </c>
      <c r="AA196" s="67">
        <f t="shared" si="95"/>
        <v>10</v>
      </c>
      <c r="AB196" s="67">
        <f t="shared" si="95"/>
        <v>25000</v>
      </c>
      <c r="AC196" s="67">
        <f t="shared" si="95"/>
        <v>0</v>
      </c>
      <c r="AD196" s="67">
        <f t="shared" si="95"/>
        <v>0</v>
      </c>
      <c r="AE196" s="67">
        <f t="shared" si="95"/>
        <v>0</v>
      </c>
      <c r="AF196" s="67">
        <f t="shared" si="95"/>
        <v>0</v>
      </c>
      <c r="AG196" s="67">
        <f t="shared" si="95"/>
        <v>201</v>
      </c>
      <c r="AH196" s="67">
        <f t="shared" si="95"/>
        <v>3593000</v>
      </c>
      <c r="AI196" s="67">
        <f t="shared" si="95"/>
        <v>0</v>
      </c>
      <c r="AJ196" s="67">
        <f t="shared" si="95"/>
        <v>0</v>
      </c>
      <c r="AK196" s="67">
        <f t="shared" si="95"/>
        <v>0</v>
      </c>
      <c r="AL196" s="67">
        <f t="shared" si="95"/>
        <v>0</v>
      </c>
      <c r="AM196" s="67">
        <f t="shared" si="95"/>
        <v>201</v>
      </c>
      <c r="AN196" s="67">
        <f t="shared" si="95"/>
        <v>3593000</v>
      </c>
    </row>
    <row r="197" spans="1:40" hidden="1">
      <c r="A197" s="62" t="s">
        <v>24</v>
      </c>
      <c r="B197" s="62" t="s">
        <v>25</v>
      </c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</row>
    <row r="198" spans="1:40">
      <c r="A198" s="63" t="s">
        <v>513</v>
      </c>
      <c r="B198" s="63"/>
      <c r="C198" s="68"/>
      <c r="D198" s="68"/>
      <c r="E198" s="68"/>
      <c r="F198" s="68"/>
      <c r="G198" s="68"/>
      <c r="H198" s="66">
        <f t="shared" ref="H198:H218" si="96">G198*22000</f>
        <v>0</v>
      </c>
      <c r="I198" s="68"/>
      <c r="J198" s="66">
        <f t="shared" ref="J198:J218" si="97">I198*16000</f>
        <v>0</v>
      </c>
      <c r="K198" s="68"/>
      <c r="L198" s="66">
        <f t="shared" ref="L198:L218" si="98">K198*22000</f>
        <v>0</v>
      </c>
      <c r="M198" s="68"/>
      <c r="N198" s="66">
        <f t="shared" ref="N198:N218" si="99">M198*4300</f>
        <v>0</v>
      </c>
      <c r="O198" s="68"/>
      <c r="P198" s="66">
        <f t="shared" ref="P198:P218" si="100">O198*8900</f>
        <v>0</v>
      </c>
      <c r="Q198" s="68"/>
      <c r="R198" s="66">
        <f t="shared" ref="R198:R218" si="101">Q198*10000</f>
        <v>0</v>
      </c>
      <c r="S198" s="68"/>
      <c r="T198" s="66">
        <f t="shared" ref="T198:T218" si="102">S198*7500</f>
        <v>0</v>
      </c>
      <c r="U198" s="68"/>
      <c r="V198" s="66">
        <f t="shared" ref="V198:V218" si="103">U198*10000</f>
        <v>0</v>
      </c>
      <c r="W198" s="68"/>
      <c r="X198" s="66">
        <f t="shared" ref="X198:X218" si="104">W198*3200</f>
        <v>0</v>
      </c>
      <c r="Y198" s="68"/>
      <c r="Z198" s="66">
        <f t="shared" ref="Z198:Z218" si="105">Y198*17000</f>
        <v>0</v>
      </c>
      <c r="AA198" s="68"/>
      <c r="AB198" s="66">
        <f t="shared" ref="AB198:AB218" si="106">AA198*2500</f>
        <v>0</v>
      </c>
      <c r="AC198" s="68"/>
      <c r="AD198" s="68"/>
      <c r="AE198" s="68"/>
      <c r="AF198" s="68"/>
      <c r="AG198" s="68"/>
      <c r="AH198" s="68"/>
      <c r="AI198" s="68"/>
      <c r="AJ198" s="66">
        <f t="shared" ref="AJ198:AL218" si="107">AI198*17000</f>
        <v>0</v>
      </c>
      <c r="AK198" s="68"/>
      <c r="AL198" s="66">
        <f t="shared" si="107"/>
        <v>0</v>
      </c>
      <c r="AM198" s="68"/>
      <c r="AN198" s="68"/>
    </row>
    <row r="199" spans="1:40">
      <c r="A199" s="65" t="s">
        <v>257</v>
      </c>
      <c r="B199" s="42" t="s">
        <v>258</v>
      </c>
      <c r="C199" s="68"/>
      <c r="D199" s="66">
        <f t="shared" ref="D199:D218" si="108">C199*350000</f>
        <v>0</v>
      </c>
      <c r="E199" s="68"/>
      <c r="F199" s="66">
        <f t="shared" ref="F199:F218" si="109">E199*17000</f>
        <v>0</v>
      </c>
      <c r="G199" s="68"/>
      <c r="H199" s="66">
        <f t="shared" si="96"/>
        <v>0</v>
      </c>
      <c r="I199" s="68"/>
      <c r="J199" s="66">
        <f t="shared" si="97"/>
        <v>0</v>
      </c>
      <c r="K199" s="68"/>
      <c r="L199" s="66">
        <f t="shared" si="98"/>
        <v>0</v>
      </c>
      <c r="M199" s="68"/>
      <c r="N199" s="66">
        <f t="shared" si="99"/>
        <v>0</v>
      </c>
      <c r="O199" s="68"/>
      <c r="P199" s="66">
        <f t="shared" si="100"/>
        <v>0</v>
      </c>
      <c r="Q199" s="68"/>
      <c r="R199" s="66">
        <f t="shared" si="101"/>
        <v>0</v>
      </c>
      <c r="S199" s="68"/>
      <c r="T199" s="66">
        <f t="shared" si="102"/>
        <v>0</v>
      </c>
      <c r="U199" s="68"/>
      <c r="V199" s="66">
        <f t="shared" si="103"/>
        <v>0</v>
      </c>
      <c r="W199" s="68"/>
      <c r="X199" s="66">
        <f t="shared" si="104"/>
        <v>0</v>
      </c>
      <c r="Y199" s="68"/>
      <c r="Z199" s="66">
        <f t="shared" si="105"/>
        <v>0</v>
      </c>
      <c r="AA199" s="68"/>
      <c r="AB199" s="66">
        <f t="shared" si="106"/>
        <v>0</v>
      </c>
      <c r="AC199" s="68"/>
      <c r="AD199" s="66">
        <f t="shared" ref="AD199:AD218" si="110">AC199*432200</f>
        <v>0</v>
      </c>
      <c r="AE199" s="68"/>
      <c r="AF199" s="66">
        <f t="shared" ref="AF199:AF218" si="111">AE199*28000</f>
        <v>0</v>
      </c>
      <c r="AG199" s="66">
        <f t="shared" ref="AG199:AH218" si="112">C199+E199+G199+I199+K199+M199+O199+Q199+S199+U199+W199+Y199+AA199+AC199+AE199</f>
        <v>0</v>
      </c>
      <c r="AH199" s="66">
        <f t="shared" si="112"/>
        <v>0</v>
      </c>
      <c r="AI199" s="68"/>
      <c r="AJ199" s="66">
        <f t="shared" si="107"/>
        <v>0</v>
      </c>
      <c r="AK199" s="68"/>
      <c r="AL199" s="66">
        <f t="shared" si="107"/>
        <v>0</v>
      </c>
      <c r="AM199" s="66">
        <f t="shared" ref="AM199:AN218" si="113">AG199+AK199</f>
        <v>0</v>
      </c>
      <c r="AN199" s="66">
        <f t="shared" si="113"/>
        <v>0</v>
      </c>
    </row>
    <row r="200" spans="1:40">
      <c r="A200" s="65" t="s">
        <v>259</v>
      </c>
      <c r="B200" s="42" t="s">
        <v>260</v>
      </c>
      <c r="C200" s="68"/>
      <c r="D200" s="66">
        <f t="shared" si="108"/>
        <v>0</v>
      </c>
      <c r="E200" s="68"/>
      <c r="F200" s="66">
        <f t="shared" si="109"/>
        <v>0</v>
      </c>
      <c r="G200" s="68"/>
      <c r="H200" s="66">
        <f t="shared" si="96"/>
        <v>0</v>
      </c>
      <c r="I200" s="68"/>
      <c r="J200" s="66">
        <f t="shared" si="97"/>
        <v>0</v>
      </c>
      <c r="K200" s="68"/>
      <c r="L200" s="66">
        <f t="shared" si="98"/>
        <v>0</v>
      </c>
      <c r="M200" s="68"/>
      <c r="N200" s="66">
        <f t="shared" si="99"/>
        <v>0</v>
      </c>
      <c r="O200" s="68"/>
      <c r="P200" s="66">
        <f t="shared" si="100"/>
        <v>0</v>
      </c>
      <c r="Q200" s="68"/>
      <c r="R200" s="66">
        <f t="shared" si="101"/>
        <v>0</v>
      </c>
      <c r="S200" s="68"/>
      <c r="T200" s="66">
        <f t="shared" si="102"/>
        <v>0</v>
      </c>
      <c r="U200" s="68"/>
      <c r="V200" s="66">
        <f t="shared" si="103"/>
        <v>0</v>
      </c>
      <c r="W200" s="68"/>
      <c r="X200" s="66">
        <f t="shared" si="104"/>
        <v>0</v>
      </c>
      <c r="Y200" s="68"/>
      <c r="Z200" s="66">
        <f t="shared" si="105"/>
        <v>0</v>
      </c>
      <c r="AA200" s="68"/>
      <c r="AB200" s="66">
        <f t="shared" si="106"/>
        <v>0</v>
      </c>
      <c r="AC200" s="68"/>
      <c r="AD200" s="66">
        <f t="shared" si="110"/>
        <v>0</v>
      </c>
      <c r="AE200" s="68"/>
      <c r="AF200" s="66">
        <f t="shared" si="111"/>
        <v>0</v>
      </c>
      <c r="AG200" s="66">
        <f t="shared" si="112"/>
        <v>0</v>
      </c>
      <c r="AH200" s="66">
        <f t="shared" si="112"/>
        <v>0</v>
      </c>
      <c r="AI200" s="68"/>
      <c r="AJ200" s="66">
        <f t="shared" si="107"/>
        <v>0</v>
      </c>
      <c r="AK200" s="68"/>
      <c r="AL200" s="66">
        <f t="shared" si="107"/>
        <v>0</v>
      </c>
      <c r="AM200" s="66">
        <f t="shared" si="113"/>
        <v>0</v>
      </c>
      <c r="AN200" s="66">
        <f t="shared" si="113"/>
        <v>0</v>
      </c>
    </row>
    <row r="201" spans="1:40">
      <c r="A201" s="65" t="s">
        <v>514</v>
      </c>
      <c r="B201" s="42" t="s">
        <v>515</v>
      </c>
      <c r="C201" s="68"/>
      <c r="D201" s="66">
        <f t="shared" si="108"/>
        <v>0</v>
      </c>
      <c r="E201" s="68"/>
      <c r="F201" s="66">
        <f t="shared" si="109"/>
        <v>0</v>
      </c>
      <c r="G201" s="68"/>
      <c r="H201" s="66">
        <f t="shared" si="96"/>
        <v>0</v>
      </c>
      <c r="I201" s="68"/>
      <c r="J201" s="66">
        <f t="shared" si="97"/>
        <v>0</v>
      </c>
      <c r="K201" s="68"/>
      <c r="L201" s="66">
        <f t="shared" si="98"/>
        <v>0</v>
      </c>
      <c r="M201" s="68"/>
      <c r="N201" s="66">
        <f t="shared" si="99"/>
        <v>0</v>
      </c>
      <c r="O201" s="68"/>
      <c r="P201" s="66">
        <f t="shared" si="100"/>
        <v>0</v>
      </c>
      <c r="Q201" s="68"/>
      <c r="R201" s="66">
        <f t="shared" si="101"/>
        <v>0</v>
      </c>
      <c r="S201" s="68"/>
      <c r="T201" s="66">
        <f t="shared" si="102"/>
        <v>0</v>
      </c>
      <c r="U201" s="68"/>
      <c r="V201" s="66">
        <f t="shared" si="103"/>
        <v>0</v>
      </c>
      <c r="W201" s="68"/>
      <c r="X201" s="66">
        <f t="shared" si="104"/>
        <v>0</v>
      </c>
      <c r="Y201" s="68"/>
      <c r="Z201" s="66">
        <f t="shared" si="105"/>
        <v>0</v>
      </c>
      <c r="AA201" s="68"/>
      <c r="AB201" s="66">
        <f t="shared" si="106"/>
        <v>0</v>
      </c>
      <c r="AC201" s="68"/>
      <c r="AD201" s="66">
        <f t="shared" si="110"/>
        <v>0</v>
      </c>
      <c r="AE201" s="68"/>
      <c r="AF201" s="66">
        <f t="shared" si="111"/>
        <v>0</v>
      </c>
      <c r="AG201" s="66">
        <f t="shared" si="112"/>
        <v>0</v>
      </c>
      <c r="AH201" s="66">
        <f t="shared" si="112"/>
        <v>0</v>
      </c>
      <c r="AI201" s="68"/>
      <c r="AJ201" s="66">
        <f t="shared" si="107"/>
        <v>0</v>
      </c>
      <c r="AK201" s="68"/>
      <c r="AL201" s="66">
        <f t="shared" si="107"/>
        <v>0</v>
      </c>
      <c r="AM201" s="66">
        <f t="shared" si="113"/>
        <v>0</v>
      </c>
      <c r="AN201" s="66">
        <f t="shared" si="113"/>
        <v>0</v>
      </c>
    </row>
    <row r="202" spans="1:40">
      <c r="A202" s="65" t="s">
        <v>261</v>
      </c>
      <c r="B202" s="42" t="s">
        <v>262</v>
      </c>
      <c r="C202" s="68"/>
      <c r="D202" s="66">
        <f t="shared" si="108"/>
        <v>0</v>
      </c>
      <c r="E202" s="68"/>
      <c r="F202" s="66">
        <f t="shared" si="109"/>
        <v>0</v>
      </c>
      <c r="G202" s="68"/>
      <c r="H202" s="66">
        <f t="shared" si="96"/>
        <v>0</v>
      </c>
      <c r="I202" s="68"/>
      <c r="J202" s="66">
        <f t="shared" si="97"/>
        <v>0</v>
      </c>
      <c r="K202" s="68"/>
      <c r="L202" s="66">
        <f t="shared" si="98"/>
        <v>0</v>
      </c>
      <c r="M202" s="68"/>
      <c r="N202" s="66">
        <f t="shared" si="99"/>
        <v>0</v>
      </c>
      <c r="O202" s="68">
        <v>2</v>
      </c>
      <c r="P202" s="66">
        <f t="shared" si="100"/>
        <v>17800</v>
      </c>
      <c r="Q202" s="68"/>
      <c r="R202" s="66">
        <f t="shared" si="101"/>
        <v>0</v>
      </c>
      <c r="S202" s="68"/>
      <c r="T202" s="66">
        <f t="shared" si="102"/>
        <v>0</v>
      </c>
      <c r="U202" s="68"/>
      <c r="V202" s="66">
        <f t="shared" si="103"/>
        <v>0</v>
      </c>
      <c r="W202" s="68"/>
      <c r="X202" s="66">
        <f t="shared" si="104"/>
        <v>0</v>
      </c>
      <c r="Y202" s="68"/>
      <c r="Z202" s="66">
        <f t="shared" si="105"/>
        <v>0</v>
      </c>
      <c r="AA202" s="68">
        <v>7</v>
      </c>
      <c r="AB202" s="66">
        <f t="shared" si="106"/>
        <v>17500</v>
      </c>
      <c r="AC202" s="68"/>
      <c r="AD202" s="66">
        <f t="shared" si="110"/>
        <v>0</v>
      </c>
      <c r="AE202" s="68"/>
      <c r="AF202" s="66">
        <f t="shared" si="111"/>
        <v>0</v>
      </c>
      <c r="AG202" s="66">
        <f t="shared" si="112"/>
        <v>9</v>
      </c>
      <c r="AH202" s="66">
        <f t="shared" si="112"/>
        <v>35300</v>
      </c>
      <c r="AI202" s="68"/>
      <c r="AJ202" s="66">
        <f t="shared" si="107"/>
        <v>0</v>
      </c>
      <c r="AK202" s="68"/>
      <c r="AL202" s="66">
        <f t="shared" si="107"/>
        <v>0</v>
      </c>
      <c r="AM202" s="66">
        <f t="shared" si="113"/>
        <v>9</v>
      </c>
      <c r="AN202" s="66">
        <f t="shared" si="113"/>
        <v>35300</v>
      </c>
    </row>
    <row r="203" spans="1:40">
      <c r="A203" s="65" t="s">
        <v>516</v>
      </c>
      <c r="B203" s="42" t="s">
        <v>517</v>
      </c>
      <c r="C203" s="68"/>
      <c r="D203" s="66">
        <f t="shared" si="108"/>
        <v>0</v>
      </c>
      <c r="E203" s="68"/>
      <c r="F203" s="66">
        <f t="shared" si="109"/>
        <v>0</v>
      </c>
      <c r="G203" s="68"/>
      <c r="H203" s="66">
        <f t="shared" si="96"/>
        <v>0</v>
      </c>
      <c r="I203" s="68"/>
      <c r="J203" s="66">
        <f t="shared" si="97"/>
        <v>0</v>
      </c>
      <c r="K203" s="68"/>
      <c r="L203" s="66">
        <f t="shared" si="98"/>
        <v>0</v>
      </c>
      <c r="M203" s="68">
        <v>1</v>
      </c>
      <c r="N203" s="66">
        <f t="shared" si="99"/>
        <v>4300</v>
      </c>
      <c r="O203" s="68"/>
      <c r="P203" s="66">
        <f t="shared" si="100"/>
        <v>0</v>
      </c>
      <c r="Q203" s="68">
        <v>1</v>
      </c>
      <c r="R203" s="66">
        <f t="shared" si="101"/>
        <v>10000</v>
      </c>
      <c r="S203" s="68"/>
      <c r="T203" s="66">
        <f t="shared" si="102"/>
        <v>0</v>
      </c>
      <c r="U203" s="68"/>
      <c r="V203" s="66">
        <f t="shared" si="103"/>
        <v>0</v>
      </c>
      <c r="W203" s="68"/>
      <c r="X203" s="66">
        <f t="shared" si="104"/>
        <v>0</v>
      </c>
      <c r="Y203" s="68"/>
      <c r="Z203" s="66">
        <f t="shared" si="105"/>
        <v>0</v>
      </c>
      <c r="AA203" s="68"/>
      <c r="AB203" s="66">
        <f t="shared" si="106"/>
        <v>0</v>
      </c>
      <c r="AC203" s="68"/>
      <c r="AD203" s="66">
        <f t="shared" si="110"/>
        <v>0</v>
      </c>
      <c r="AE203" s="68"/>
      <c r="AF203" s="66">
        <f t="shared" si="111"/>
        <v>0</v>
      </c>
      <c r="AG203" s="66">
        <f t="shared" si="112"/>
        <v>2</v>
      </c>
      <c r="AH203" s="66">
        <f t="shared" si="112"/>
        <v>14300</v>
      </c>
      <c r="AI203" s="68"/>
      <c r="AJ203" s="66">
        <f t="shared" si="107"/>
        <v>0</v>
      </c>
      <c r="AK203" s="68"/>
      <c r="AL203" s="66">
        <f t="shared" si="107"/>
        <v>0</v>
      </c>
      <c r="AM203" s="66">
        <f t="shared" si="113"/>
        <v>2</v>
      </c>
      <c r="AN203" s="66">
        <f t="shared" si="113"/>
        <v>14300</v>
      </c>
    </row>
    <row r="204" spans="1:40">
      <c r="A204" s="65" t="s">
        <v>518</v>
      </c>
      <c r="B204" s="42" t="s">
        <v>519</v>
      </c>
      <c r="C204" s="68"/>
      <c r="D204" s="66">
        <f t="shared" si="108"/>
        <v>0</v>
      </c>
      <c r="E204" s="68"/>
      <c r="F204" s="66">
        <f t="shared" si="109"/>
        <v>0</v>
      </c>
      <c r="G204" s="68"/>
      <c r="H204" s="66">
        <f t="shared" si="96"/>
        <v>0</v>
      </c>
      <c r="I204" s="68"/>
      <c r="J204" s="66">
        <f t="shared" si="97"/>
        <v>0</v>
      </c>
      <c r="K204" s="68"/>
      <c r="L204" s="66">
        <f t="shared" si="98"/>
        <v>0</v>
      </c>
      <c r="M204" s="68"/>
      <c r="N204" s="66">
        <f t="shared" si="99"/>
        <v>0</v>
      </c>
      <c r="O204" s="68"/>
      <c r="P204" s="66">
        <f t="shared" si="100"/>
        <v>0</v>
      </c>
      <c r="Q204" s="68"/>
      <c r="R204" s="66">
        <f t="shared" si="101"/>
        <v>0</v>
      </c>
      <c r="S204" s="68"/>
      <c r="T204" s="66">
        <f t="shared" si="102"/>
        <v>0</v>
      </c>
      <c r="U204" s="68"/>
      <c r="V204" s="66">
        <f t="shared" si="103"/>
        <v>0</v>
      </c>
      <c r="W204" s="68"/>
      <c r="X204" s="66">
        <f t="shared" si="104"/>
        <v>0</v>
      </c>
      <c r="Y204" s="68"/>
      <c r="Z204" s="66">
        <f t="shared" si="105"/>
        <v>0</v>
      </c>
      <c r="AA204" s="68"/>
      <c r="AB204" s="66">
        <f t="shared" si="106"/>
        <v>0</v>
      </c>
      <c r="AC204" s="68"/>
      <c r="AD204" s="66">
        <f t="shared" si="110"/>
        <v>0</v>
      </c>
      <c r="AE204" s="68"/>
      <c r="AF204" s="66">
        <f t="shared" si="111"/>
        <v>0</v>
      </c>
      <c r="AG204" s="66">
        <f t="shared" si="112"/>
        <v>0</v>
      </c>
      <c r="AH204" s="66">
        <f t="shared" si="112"/>
        <v>0</v>
      </c>
      <c r="AI204" s="68"/>
      <c r="AJ204" s="66">
        <f t="shared" si="107"/>
        <v>0</v>
      </c>
      <c r="AK204" s="68"/>
      <c r="AL204" s="66">
        <f t="shared" si="107"/>
        <v>0</v>
      </c>
      <c r="AM204" s="66">
        <f t="shared" si="113"/>
        <v>0</v>
      </c>
      <c r="AN204" s="66">
        <f t="shared" si="113"/>
        <v>0</v>
      </c>
    </row>
    <row r="205" spans="1:40">
      <c r="A205" s="65" t="s">
        <v>520</v>
      </c>
      <c r="B205" s="42" t="s">
        <v>521</v>
      </c>
      <c r="C205" s="68"/>
      <c r="D205" s="66">
        <f t="shared" si="108"/>
        <v>0</v>
      </c>
      <c r="E205" s="68"/>
      <c r="F205" s="66">
        <f t="shared" si="109"/>
        <v>0</v>
      </c>
      <c r="G205" s="68"/>
      <c r="H205" s="66">
        <f t="shared" si="96"/>
        <v>0</v>
      </c>
      <c r="I205" s="68"/>
      <c r="J205" s="66">
        <f t="shared" si="97"/>
        <v>0</v>
      </c>
      <c r="K205" s="68"/>
      <c r="L205" s="66">
        <f t="shared" si="98"/>
        <v>0</v>
      </c>
      <c r="M205" s="68"/>
      <c r="N205" s="66">
        <f t="shared" si="99"/>
        <v>0</v>
      </c>
      <c r="O205" s="68"/>
      <c r="P205" s="66">
        <f t="shared" si="100"/>
        <v>0</v>
      </c>
      <c r="Q205" s="68"/>
      <c r="R205" s="66">
        <f t="shared" si="101"/>
        <v>0</v>
      </c>
      <c r="S205" s="68"/>
      <c r="T205" s="66">
        <f t="shared" si="102"/>
        <v>0</v>
      </c>
      <c r="U205" s="68"/>
      <c r="V205" s="66">
        <f t="shared" si="103"/>
        <v>0</v>
      </c>
      <c r="W205" s="68"/>
      <c r="X205" s="66">
        <f t="shared" si="104"/>
        <v>0</v>
      </c>
      <c r="Y205" s="68"/>
      <c r="Z205" s="66">
        <f t="shared" si="105"/>
        <v>0</v>
      </c>
      <c r="AA205" s="68"/>
      <c r="AB205" s="66">
        <f t="shared" si="106"/>
        <v>0</v>
      </c>
      <c r="AC205" s="68"/>
      <c r="AD205" s="66">
        <f t="shared" si="110"/>
        <v>0</v>
      </c>
      <c r="AE205" s="68"/>
      <c r="AF205" s="66">
        <f t="shared" si="111"/>
        <v>0</v>
      </c>
      <c r="AG205" s="66">
        <f t="shared" si="112"/>
        <v>0</v>
      </c>
      <c r="AH205" s="66">
        <f t="shared" si="112"/>
        <v>0</v>
      </c>
      <c r="AI205" s="68"/>
      <c r="AJ205" s="66">
        <f t="shared" si="107"/>
        <v>0</v>
      </c>
      <c r="AK205" s="68"/>
      <c r="AL205" s="66">
        <f t="shared" si="107"/>
        <v>0</v>
      </c>
      <c r="AM205" s="66">
        <f t="shared" si="113"/>
        <v>0</v>
      </c>
      <c r="AN205" s="66">
        <f t="shared" si="113"/>
        <v>0</v>
      </c>
    </row>
    <row r="206" spans="1:40">
      <c r="A206" s="65" t="s">
        <v>522</v>
      </c>
      <c r="B206" s="42" t="s">
        <v>523</v>
      </c>
      <c r="C206" s="68"/>
      <c r="D206" s="66">
        <f t="shared" si="108"/>
        <v>0</v>
      </c>
      <c r="E206" s="68"/>
      <c r="F206" s="66">
        <f t="shared" si="109"/>
        <v>0</v>
      </c>
      <c r="G206" s="68"/>
      <c r="H206" s="66">
        <f t="shared" si="96"/>
        <v>0</v>
      </c>
      <c r="I206" s="68"/>
      <c r="J206" s="66">
        <f t="shared" si="97"/>
        <v>0</v>
      </c>
      <c r="K206" s="68"/>
      <c r="L206" s="66">
        <f t="shared" si="98"/>
        <v>0</v>
      </c>
      <c r="M206" s="68"/>
      <c r="N206" s="66">
        <f t="shared" si="99"/>
        <v>0</v>
      </c>
      <c r="O206" s="68">
        <v>5</v>
      </c>
      <c r="P206" s="66">
        <f t="shared" si="100"/>
        <v>44500</v>
      </c>
      <c r="Q206" s="68"/>
      <c r="R206" s="66">
        <f t="shared" si="101"/>
        <v>0</v>
      </c>
      <c r="S206" s="68">
        <v>1</v>
      </c>
      <c r="T206" s="66">
        <f t="shared" si="102"/>
        <v>7500</v>
      </c>
      <c r="U206" s="68"/>
      <c r="V206" s="66">
        <f t="shared" si="103"/>
        <v>0</v>
      </c>
      <c r="W206" s="68"/>
      <c r="X206" s="66">
        <f t="shared" si="104"/>
        <v>0</v>
      </c>
      <c r="Y206" s="68"/>
      <c r="Z206" s="66">
        <f t="shared" si="105"/>
        <v>0</v>
      </c>
      <c r="AA206" s="68"/>
      <c r="AB206" s="66">
        <f t="shared" si="106"/>
        <v>0</v>
      </c>
      <c r="AC206" s="68"/>
      <c r="AD206" s="66">
        <f t="shared" si="110"/>
        <v>0</v>
      </c>
      <c r="AE206" s="68"/>
      <c r="AF206" s="66">
        <f t="shared" si="111"/>
        <v>0</v>
      </c>
      <c r="AG206" s="66">
        <f t="shared" si="112"/>
        <v>6</v>
      </c>
      <c r="AH206" s="66">
        <f t="shared" si="112"/>
        <v>52000</v>
      </c>
      <c r="AI206" s="68"/>
      <c r="AJ206" s="66">
        <f t="shared" si="107"/>
        <v>0</v>
      </c>
      <c r="AK206" s="68"/>
      <c r="AL206" s="66">
        <f t="shared" si="107"/>
        <v>0</v>
      </c>
      <c r="AM206" s="66">
        <f t="shared" si="113"/>
        <v>6</v>
      </c>
      <c r="AN206" s="66">
        <f t="shared" si="113"/>
        <v>52000</v>
      </c>
    </row>
    <row r="207" spans="1:40">
      <c r="A207" s="65" t="s">
        <v>524</v>
      </c>
      <c r="B207" s="42" t="s">
        <v>525</v>
      </c>
      <c r="C207" s="68"/>
      <c r="D207" s="66">
        <f t="shared" si="108"/>
        <v>0</v>
      </c>
      <c r="E207" s="68"/>
      <c r="F207" s="66">
        <f t="shared" si="109"/>
        <v>0</v>
      </c>
      <c r="G207" s="68"/>
      <c r="H207" s="66">
        <f t="shared" si="96"/>
        <v>0</v>
      </c>
      <c r="I207" s="68"/>
      <c r="J207" s="66">
        <f t="shared" si="97"/>
        <v>0</v>
      </c>
      <c r="K207" s="68"/>
      <c r="L207" s="66">
        <f t="shared" si="98"/>
        <v>0</v>
      </c>
      <c r="M207" s="68"/>
      <c r="N207" s="66">
        <f t="shared" si="99"/>
        <v>0</v>
      </c>
      <c r="O207" s="68"/>
      <c r="P207" s="66">
        <f t="shared" si="100"/>
        <v>0</v>
      </c>
      <c r="Q207" s="68"/>
      <c r="R207" s="66">
        <f t="shared" si="101"/>
        <v>0</v>
      </c>
      <c r="S207" s="68"/>
      <c r="T207" s="66">
        <f t="shared" si="102"/>
        <v>0</v>
      </c>
      <c r="U207" s="68"/>
      <c r="V207" s="66">
        <f t="shared" si="103"/>
        <v>0</v>
      </c>
      <c r="W207" s="68"/>
      <c r="X207" s="66">
        <f t="shared" si="104"/>
        <v>0</v>
      </c>
      <c r="Y207" s="68"/>
      <c r="Z207" s="66">
        <f t="shared" si="105"/>
        <v>0</v>
      </c>
      <c r="AA207" s="68"/>
      <c r="AB207" s="66">
        <f t="shared" si="106"/>
        <v>0</v>
      </c>
      <c r="AC207" s="68"/>
      <c r="AD207" s="66">
        <f t="shared" si="110"/>
        <v>0</v>
      </c>
      <c r="AE207" s="68"/>
      <c r="AF207" s="66">
        <f t="shared" si="111"/>
        <v>0</v>
      </c>
      <c r="AG207" s="66">
        <f t="shared" si="112"/>
        <v>0</v>
      </c>
      <c r="AH207" s="66">
        <f t="shared" si="112"/>
        <v>0</v>
      </c>
      <c r="AI207" s="68"/>
      <c r="AJ207" s="66">
        <f t="shared" si="107"/>
        <v>0</v>
      </c>
      <c r="AK207" s="68"/>
      <c r="AL207" s="66">
        <f t="shared" si="107"/>
        <v>0</v>
      </c>
      <c r="AM207" s="66">
        <f t="shared" si="113"/>
        <v>0</v>
      </c>
      <c r="AN207" s="66">
        <f t="shared" si="113"/>
        <v>0</v>
      </c>
    </row>
    <row r="208" spans="1:40">
      <c r="A208" s="65" t="s">
        <v>526</v>
      </c>
      <c r="B208" s="42" t="s">
        <v>527</v>
      </c>
      <c r="C208" s="68"/>
      <c r="D208" s="66">
        <f t="shared" si="108"/>
        <v>0</v>
      </c>
      <c r="E208" s="68"/>
      <c r="F208" s="66">
        <f t="shared" si="109"/>
        <v>0</v>
      </c>
      <c r="G208" s="68"/>
      <c r="H208" s="66">
        <f t="shared" si="96"/>
        <v>0</v>
      </c>
      <c r="I208" s="68"/>
      <c r="J208" s="66">
        <f t="shared" si="97"/>
        <v>0</v>
      </c>
      <c r="K208" s="68"/>
      <c r="L208" s="66">
        <f t="shared" si="98"/>
        <v>0</v>
      </c>
      <c r="M208" s="68"/>
      <c r="N208" s="66">
        <f t="shared" si="99"/>
        <v>0</v>
      </c>
      <c r="O208" s="68"/>
      <c r="P208" s="66">
        <f t="shared" si="100"/>
        <v>0</v>
      </c>
      <c r="Q208" s="68"/>
      <c r="R208" s="66">
        <f t="shared" si="101"/>
        <v>0</v>
      </c>
      <c r="S208" s="68"/>
      <c r="T208" s="66">
        <f t="shared" si="102"/>
        <v>0</v>
      </c>
      <c r="U208" s="68"/>
      <c r="V208" s="66">
        <f t="shared" si="103"/>
        <v>0</v>
      </c>
      <c r="W208" s="68"/>
      <c r="X208" s="66">
        <f t="shared" si="104"/>
        <v>0</v>
      </c>
      <c r="Y208" s="68"/>
      <c r="Z208" s="66">
        <f t="shared" si="105"/>
        <v>0</v>
      </c>
      <c r="AA208" s="68"/>
      <c r="AB208" s="66">
        <f t="shared" si="106"/>
        <v>0</v>
      </c>
      <c r="AC208" s="68"/>
      <c r="AD208" s="66">
        <f t="shared" si="110"/>
        <v>0</v>
      </c>
      <c r="AE208" s="68"/>
      <c r="AF208" s="66">
        <f t="shared" si="111"/>
        <v>0</v>
      </c>
      <c r="AG208" s="66">
        <f t="shared" si="112"/>
        <v>0</v>
      </c>
      <c r="AH208" s="66">
        <f t="shared" si="112"/>
        <v>0</v>
      </c>
      <c r="AI208" s="68"/>
      <c r="AJ208" s="66">
        <f t="shared" si="107"/>
        <v>0</v>
      </c>
      <c r="AK208" s="68"/>
      <c r="AL208" s="66">
        <f t="shared" si="107"/>
        <v>0</v>
      </c>
      <c r="AM208" s="66">
        <f t="shared" si="113"/>
        <v>0</v>
      </c>
      <c r="AN208" s="66">
        <f t="shared" si="113"/>
        <v>0</v>
      </c>
    </row>
    <row r="209" spans="1:40">
      <c r="A209" s="65" t="s">
        <v>263</v>
      </c>
      <c r="B209" s="19" t="s">
        <v>528</v>
      </c>
      <c r="C209" s="68"/>
      <c r="D209" s="66">
        <f t="shared" si="108"/>
        <v>0</v>
      </c>
      <c r="E209" s="68"/>
      <c r="F209" s="66">
        <f t="shared" si="109"/>
        <v>0</v>
      </c>
      <c r="G209" s="68"/>
      <c r="H209" s="66">
        <f t="shared" si="96"/>
        <v>0</v>
      </c>
      <c r="I209" s="68"/>
      <c r="J209" s="66">
        <f t="shared" si="97"/>
        <v>0</v>
      </c>
      <c r="K209" s="68"/>
      <c r="L209" s="66">
        <f t="shared" si="98"/>
        <v>0</v>
      </c>
      <c r="M209" s="68"/>
      <c r="N209" s="66">
        <f t="shared" si="99"/>
        <v>0</v>
      </c>
      <c r="O209" s="68">
        <v>2</v>
      </c>
      <c r="P209" s="66">
        <f t="shared" si="100"/>
        <v>17800</v>
      </c>
      <c r="Q209" s="68"/>
      <c r="R209" s="66">
        <f t="shared" si="101"/>
        <v>0</v>
      </c>
      <c r="S209" s="68"/>
      <c r="T209" s="66">
        <f t="shared" si="102"/>
        <v>0</v>
      </c>
      <c r="U209" s="68"/>
      <c r="V209" s="66">
        <f t="shared" si="103"/>
        <v>0</v>
      </c>
      <c r="W209" s="68"/>
      <c r="X209" s="66">
        <f t="shared" si="104"/>
        <v>0</v>
      </c>
      <c r="Y209" s="68"/>
      <c r="Z209" s="66">
        <f t="shared" si="105"/>
        <v>0</v>
      </c>
      <c r="AA209" s="68"/>
      <c r="AB209" s="66">
        <f t="shared" si="106"/>
        <v>0</v>
      </c>
      <c r="AC209" s="68"/>
      <c r="AD209" s="66">
        <f t="shared" si="110"/>
        <v>0</v>
      </c>
      <c r="AE209" s="68"/>
      <c r="AF209" s="66">
        <f t="shared" si="111"/>
        <v>0</v>
      </c>
      <c r="AG209" s="66">
        <f t="shared" si="112"/>
        <v>2</v>
      </c>
      <c r="AH209" s="66">
        <f t="shared" si="112"/>
        <v>17800</v>
      </c>
      <c r="AI209" s="68"/>
      <c r="AJ209" s="66">
        <f t="shared" si="107"/>
        <v>0</v>
      </c>
      <c r="AK209" s="68"/>
      <c r="AL209" s="66">
        <f t="shared" si="107"/>
        <v>0</v>
      </c>
      <c r="AM209" s="66">
        <f t="shared" si="113"/>
        <v>2</v>
      </c>
      <c r="AN209" s="66">
        <f t="shared" si="113"/>
        <v>17800</v>
      </c>
    </row>
    <row r="210" spans="1:40">
      <c r="A210" s="65" t="s">
        <v>264</v>
      </c>
      <c r="B210" s="19" t="s">
        <v>529</v>
      </c>
      <c r="C210" s="68"/>
      <c r="D210" s="66">
        <f t="shared" si="108"/>
        <v>0</v>
      </c>
      <c r="E210" s="68"/>
      <c r="F210" s="66">
        <f t="shared" si="109"/>
        <v>0</v>
      </c>
      <c r="G210" s="68"/>
      <c r="H210" s="66">
        <f t="shared" si="96"/>
        <v>0</v>
      </c>
      <c r="I210" s="68"/>
      <c r="J210" s="66">
        <f t="shared" si="97"/>
        <v>0</v>
      </c>
      <c r="K210" s="68"/>
      <c r="L210" s="66">
        <f t="shared" si="98"/>
        <v>0</v>
      </c>
      <c r="M210" s="68"/>
      <c r="N210" s="66">
        <f t="shared" si="99"/>
        <v>0</v>
      </c>
      <c r="O210" s="68">
        <v>2</v>
      </c>
      <c r="P210" s="66">
        <f t="shared" si="100"/>
        <v>17800</v>
      </c>
      <c r="Q210" s="68"/>
      <c r="R210" s="66">
        <f t="shared" si="101"/>
        <v>0</v>
      </c>
      <c r="S210" s="68"/>
      <c r="T210" s="66">
        <f t="shared" si="102"/>
        <v>0</v>
      </c>
      <c r="U210" s="68"/>
      <c r="V210" s="66">
        <f t="shared" si="103"/>
        <v>0</v>
      </c>
      <c r="W210" s="68"/>
      <c r="X210" s="66">
        <f t="shared" si="104"/>
        <v>0</v>
      </c>
      <c r="Y210" s="68"/>
      <c r="Z210" s="66">
        <f t="shared" si="105"/>
        <v>0</v>
      </c>
      <c r="AA210" s="68"/>
      <c r="AB210" s="66">
        <f t="shared" si="106"/>
        <v>0</v>
      </c>
      <c r="AC210" s="68"/>
      <c r="AD210" s="66">
        <f t="shared" si="110"/>
        <v>0</v>
      </c>
      <c r="AE210" s="68"/>
      <c r="AF210" s="66">
        <f t="shared" si="111"/>
        <v>0</v>
      </c>
      <c r="AG210" s="66">
        <f t="shared" si="112"/>
        <v>2</v>
      </c>
      <c r="AH210" s="66">
        <f t="shared" si="112"/>
        <v>17800</v>
      </c>
      <c r="AI210" s="68"/>
      <c r="AJ210" s="66">
        <f t="shared" si="107"/>
        <v>0</v>
      </c>
      <c r="AK210" s="68"/>
      <c r="AL210" s="66">
        <f t="shared" si="107"/>
        <v>0</v>
      </c>
      <c r="AM210" s="66">
        <f t="shared" si="113"/>
        <v>2</v>
      </c>
      <c r="AN210" s="66">
        <f t="shared" si="113"/>
        <v>17800</v>
      </c>
    </row>
    <row r="211" spans="1:40">
      <c r="A211" s="65" t="s">
        <v>265</v>
      </c>
      <c r="B211" s="19" t="s">
        <v>530</v>
      </c>
      <c r="C211" s="68"/>
      <c r="D211" s="66">
        <f t="shared" si="108"/>
        <v>0</v>
      </c>
      <c r="E211" s="68"/>
      <c r="F211" s="66">
        <f t="shared" si="109"/>
        <v>0</v>
      </c>
      <c r="G211" s="68"/>
      <c r="H211" s="66">
        <f t="shared" si="96"/>
        <v>0</v>
      </c>
      <c r="I211" s="68"/>
      <c r="J211" s="66">
        <f t="shared" si="97"/>
        <v>0</v>
      </c>
      <c r="K211" s="68"/>
      <c r="L211" s="66">
        <f t="shared" si="98"/>
        <v>0</v>
      </c>
      <c r="M211" s="68"/>
      <c r="N211" s="66">
        <f t="shared" si="99"/>
        <v>0</v>
      </c>
      <c r="O211" s="68"/>
      <c r="P211" s="66">
        <f t="shared" si="100"/>
        <v>0</v>
      </c>
      <c r="Q211" s="68"/>
      <c r="R211" s="66">
        <f t="shared" si="101"/>
        <v>0</v>
      </c>
      <c r="S211" s="68"/>
      <c r="T211" s="66">
        <f t="shared" si="102"/>
        <v>0</v>
      </c>
      <c r="U211" s="68"/>
      <c r="V211" s="66">
        <f t="shared" si="103"/>
        <v>0</v>
      </c>
      <c r="W211" s="68"/>
      <c r="X211" s="66">
        <f t="shared" si="104"/>
        <v>0</v>
      </c>
      <c r="Y211" s="68"/>
      <c r="Z211" s="66">
        <f t="shared" si="105"/>
        <v>0</v>
      </c>
      <c r="AA211" s="68"/>
      <c r="AB211" s="66">
        <f t="shared" si="106"/>
        <v>0</v>
      </c>
      <c r="AC211" s="68"/>
      <c r="AD211" s="66">
        <f t="shared" si="110"/>
        <v>0</v>
      </c>
      <c r="AE211" s="68"/>
      <c r="AF211" s="66">
        <f t="shared" si="111"/>
        <v>0</v>
      </c>
      <c r="AG211" s="66">
        <f t="shared" si="112"/>
        <v>0</v>
      </c>
      <c r="AH211" s="66">
        <f t="shared" si="112"/>
        <v>0</v>
      </c>
      <c r="AI211" s="68"/>
      <c r="AJ211" s="66">
        <f t="shared" si="107"/>
        <v>0</v>
      </c>
      <c r="AK211" s="68"/>
      <c r="AL211" s="66">
        <f t="shared" si="107"/>
        <v>0</v>
      </c>
      <c r="AM211" s="66">
        <f t="shared" si="113"/>
        <v>0</v>
      </c>
      <c r="AN211" s="66">
        <f t="shared" si="113"/>
        <v>0</v>
      </c>
    </row>
    <row r="212" spans="1:40">
      <c r="A212" s="65" t="s">
        <v>266</v>
      </c>
      <c r="B212" s="43" t="s">
        <v>531</v>
      </c>
      <c r="C212" s="68"/>
      <c r="D212" s="66">
        <f t="shared" si="108"/>
        <v>0</v>
      </c>
      <c r="E212" s="68"/>
      <c r="F212" s="66">
        <f t="shared" si="109"/>
        <v>0</v>
      </c>
      <c r="G212" s="68"/>
      <c r="H212" s="66">
        <f t="shared" si="96"/>
        <v>0</v>
      </c>
      <c r="I212" s="68"/>
      <c r="J212" s="66">
        <f t="shared" si="97"/>
        <v>0</v>
      </c>
      <c r="K212" s="68"/>
      <c r="L212" s="66">
        <f t="shared" si="98"/>
        <v>0</v>
      </c>
      <c r="M212" s="68"/>
      <c r="N212" s="66">
        <f t="shared" si="99"/>
        <v>0</v>
      </c>
      <c r="O212" s="68"/>
      <c r="P212" s="66">
        <f t="shared" si="100"/>
        <v>0</v>
      </c>
      <c r="Q212" s="68"/>
      <c r="R212" s="66">
        <f t="shared" si="101"/>
        <v>0</v>
      </c>
      <c r="S212" s="68"/>
      <c r="T212" s="66">
        <f t="shared" si="102"/>
        <v>0</v>
      </c>
      <c r="U212" s="68"/>
      <c r="V212" s="66">
        <f t="shared" si="103"/>
        <v>0</v>
      </c>
      <c r="W212" s="68"/>
      <c r="X212" s="66">
        <f t="shared" si="104"/>
        <v>0</v>
      </c>
      <c r="Y212" s="68"/>
      <c r="Z212" s="66">
        <f t="shared" si="105"/>
        <v>0</v>
      </c>
      <c r="AA212" s="68"/>
      <c r="AB212" s="66">
        <f t="shared" si="106"/>
        <v>0</v>
      </c>
      <c r="AC212" s="68"/>
      <c r="AD212" s="66">
        <f t="shared" si="110"/>
        <v>0</v>
      </c>
      <c r="AE212" s="68"/>
      <c r="AF212" s="66">
        <f t="shared" si="111"/>
        <v>0</v>
      </c>
      <c r="AG212" s="66">
        <f t="shared" si="112"/>
        <v>0</v>
      </c>
      <c r="AH212" s="66">
        <f t="shared" si="112"/>
        <v>0</v>
      </c>
      <c r="AI212" s="68"/>
      <c r="AJ212" s="66">
        <f t="shared" si="107"/>
        <v>0</v>
      </c>
      <c r="AK212" s="68"/>
      <c r="AL212" s="66">
        <f t="shared" si="107"/>
        <v>0</v>
      </c>
      <c r="AM212" s="66">
        <f t="shared" si="113"/>
        <v>0</v>
      </c>
      <c r="AN212" s="66">
        <f t="shared" si="113"/>
        <v>0</v>
      </c>
    </row>
    <row r="213" spans="1:40">
      <c r="A213" s="65" t="s">
        <v>267</v>
      </c>
      <c r="B213" s="19" t="s">
        <v>532</v>
      </c>
      <c r="C213" s="68"/>
      <c r="D213" s="66">
        <f t="shared" si="108"/>
        <v>0</v>
      </c>
      <c r="E213" s="68"/>
      <c r="F213" s="66">
        <f t="shared" si="109"/>
        <v>0</v>
      </c>
      <c r="G213" s="68"/>
      <c r="H213" s="66">
        <f t="shared" si="96"/>
        <v>0</v>
      </c>
      <c r="I213" s="68"/>
      <c r="J213" s="66">
        <f t="shared" si="97"/>
        <v>0</v>
      </c>
      <c r="K213" s="68"/>
      <c r="L213" s="66">
        <f t="shared" si="98"/>
        <v>0</v>
      </c>
      <c r="M213" s="68"/>
      <c r="N213" s="66">
        <f t="shared" si="99"/>
        <v>0</v>
      </c>
      <c r="O213" s="68"/>
      <c r="P213" s="66">
        <f t="shared" si="100"/>
        <v>0</v>
      </c>
      <c r="Q213" s="68"/>
      <c r="R213" s="66">
        <f t="shared" si="101"/>
        <v>0</v>
      </c>
      <c r="S213" s="68"/>
      <c r="T213" s="66">
        <f t="shared" si="102"/>
        <v>0</v>
      </c>
      <c r="U213" s="68"/>
      <c r="V213" s="66">
        <f t="shared" si="103"/>
        <v>0</v>
      </c>
      <c r="W213" s="68"/>
      <c r="X213" s="66">
        <f t="shared" si="104"/>
        <v>0</v>
      </c>
      <c r="Y213" s="68"/>
      <c r="Z213" s="66">
        <f t="shared" si="105"/>
        <v>0</v>
      </c>
      <c r="AA213" s="68"/>
      <c r="AB213" s="66">
        <f t="shared" si="106"/>
        <v>0</v>
      </c>
      <c r="AC213" s="68"/>
      <c r="AD213" s="66">
        <f t="shared" si="110"/>
        <v>0</v>
      </c>
      <c r="AE213" s="68"/>
      <c r="AF213" s="66">
        <f t="shared" si="111"/>
        <v>0</v>
      </c>
      <c r="AG213" s="66">
        <f t="shared" si="112"/>
        <v>0</v>
      </c>
      <c r="AH213" s="66">
        <f t="shared" si="112"/>
        <v>0</v>
      </c>
      <c r="AI213" s="68"/>
      <c r="AJ213" s="66">
        <f t="shared" si="107"/>
        <v>0</v>
      </c>
      <c r="AK213" s="68"/>
      <c r="AL213" s="66">
        <f t="shared" si="107"/>
        <v>0</v>
      </c>
      <c r="AM213" s="66">
        <f t="shared" si="113"/>
        <v>0</v>
      </c>
      <c r="AN213" s="66">
        <f t="shared" si="113"/>
        <v>0</v>
      </c>
    </row>
    <row r="214" spans="1:40">
      <c r="A214" s="65" t="s">
        <v>533</v>
      </c>
      <c r="B214" s="43" t="s">
        <v>534</v>
      </c>
      <c r="C214" s="68"/>
      <c r="D214" s="66">
        <f t="shared" si="108"/>
        <v>0</v>
      </c>
      <c r="E214" s="68"/>
      <c r="F214" s="66">
        <f t="shared" si="109"/>
        <v>0</v>
      </c>
      <c r="G214" s="68"/>
      <c r="H214" s="66">
        <f t="shared" si="96"/>
        <v>0</v>
      </c>
      <c r="I214" s="68"/>
      <c r="J214" s="66">
        <f t="shared" si="97"/>
        <v>0</v>
      </c>
      <c r="K214" s="68"/>
      <c r="L214" s="66">
        <f t="shared" si="98"/>
        <v>0</v>
      </c>
      <c r="M214" s="68"/>
      <c r="N214" s="66">
        <f t="shared" si="99"/>
        <v>0</v>
      </c>
      <c r="O214" s="68"/>
      <c r="P214" s="66">
        <f t="shared" si="100"/>
        <v>0</v>
      </c>
      <c r="Q214" s="68"/>
      <c r="R214" s="66">
        <f t="shared" si="101"/>
        <v>0</v>
      </c>
      <c r="S214" s="68"/>
      <c r="T214" s="66">
        <f t="shared" si="102"/>
        <v>0</v>
      </c>
      <c r="U214" s="68"/>
      <c r="V214" s="66">
        <f t="shared" si="103"/>
        <v>0</v>
      </c>
      <c r="W214" s="68"/>
      <c r="X214" s="66">
        <f t="shared" si="104"/>
        <v>0</v>
      </c>
      <c r="Y214" s="68"/>
      <c r="Z214" s="66">
        <f t="shared" si="105"/>
        <v>0</v>
      </c>
      <c r="AA214" s="68"/>
      <c r="AB214" s="66">
        <f t="shared" si="106"/>
        <v>0</v>
      </c>
      <c r="AC214" s="68"/>
      <c r="AD214" s="66">
        <f t="shared" si="110"/>
        <v>0</v>
      </c>
      <c r="AE214" s="68"/>
      <c r="AF214" s="66">
        <f t="shared" si="111"/>
        <v>0</v>
      </c>
      <c r="AG214" s="66">
        <f t="shared" si="112"/>
        <v>0</v>
      </c>
      <c r="AH214" s="66">
        <f t="shared" si="112"/>
        <v>0</v>
      </c>
      <c r="AI214" s="68"/>
      <c r="AJ214" s="66">
        <f t="shared" si="107"/>
        <v>0</v>
      </c>
      <c r="AK214" s="68"/>
      <c r="AL214" s="66">
        <f t="shared" si="107"/>
        <v>0</v>
      </c>
      <c r="AM214" s="66">
        <f t="shared" si="113"/>
        <v>0</v>
      </c>
      <c r="AN214" s="66">
        <f t="shared" si="113"/>
        <v>0</v>
      </c>
    </row>
    <row r="215" spans="1:40">
      <c r="A215" s="65" t="s">
        <v>535</v>
      </c>
      <c r="B215" s="43" t="s">
        <v>536</v>
      </c>
      <c r="C215" s="68"/>
      <c r="D215" s="66">
        <f t="shared" si="108"/>
        <v>0</v>
      </c>
      <c r="E215" s="68"/>
      <c r="F215" s="66">
        <f t="shared" si="109"/>
        <v>0</v>
      </c>
      <c r="G215" s="68"/>
      <c r="H215" s="66">
        <f t="shared" si="96"/>
        <v>0</v>
      </c>
      <c r="I215" s="68"/>
      <c r="J215" s="66">
        <f t="shared" si="97"/>
        <v>0</v>
      </c>
      <c r="K215" s="68"/>
      <c r="L215" s="66">
        <f t="shared" si="98"/>
        <v>0</v>
      </c>
      <c r="M215" s="68"/>
      <c r="N215" s="66">
        <f t="shared" si="99"/>
        <v>0</v>
      </c>
      <c r="O215" s="68"/>
      <c r="P215" s="66">
        <f t="shared" si="100"/>
        <v>0</v>
      </c>
      <c r="Q215" s="68"/>
      <c r="R215" s="66">
        <f t="shared" si="101"/>
        <v>0</v>
      </c>
      <c r="S215" s="68"/>
      <c r="T215" s="66">
        <f t="shared" si="102"/>
        <v>0</v>
      </c>
      <c r="U215" s="68"/>
      <c r="V215" s="66">
        <f t="shared" si="103"/>
        <v>0</v>
      </c>
      <c r="W215" s="68"/>
      <c r="X215" s="66">
        <f t="shared" si="104"/>
        <v>0</v>
      </c>
      <c r="Y215" s="68"/>
      <c r="Z215" s="66">
        <f t="shared" si="105"/>
        <v>0</v>
      </c>
      <c r="AA215" s="68"/>
      <c r="AB215" s="66">
        <f t="shared" si="106"/>
        <v>0</v>
      </c>
      <c r="AC215" s="68"/>
      <c r="AD215" s="66">
        <f t="shared" si="110"/>
        <v>0</v>
      </c>
      <c r="AE215" s="68"/>
      <c r="AF215" s="66">
        <f t="shared" si="111"/>
        <v>0</v>
      </c>
      <c r="AG215" s="66">
        <f t="shared" si="112"/>
        <v>0</v>
      </c>
      <c r="AH215" s="66">
        <f t="shared" si="112"/>
        <v>0</v>
      </c>
      <c r="AI215" s="68"/>
      <c r="AJ215" s="66">
        <f t="shared" si="107"/>
        <v>0</v>
      </c>
      <c r="AK215" s="68"/>
      <c r="AL215" s="66">
        <f t="shared" si="107"/>
        <v>0</v>
      </c>
      <c r="AM215" s="66">
        <f t="shared" si="113"/>
        <v>0</v>
      </c>
      <c r="AN215" s="66">
        <f t="shared" si="113"/>
        <v>0</v>
      </c>
    </row>
    <row r="216" spans="1:40">
      <c r="A216" s="65" t="s">
        <v>537</v>
      </c>
      <c r="B216" s="43" t="s">
        <v>538</v>
      </c>
      <c r="C216" s="68"/>
      <c r="D216" s="66">
        <f t="shared" si="108"/>
        <v>0</v>
      </c>
      <c r="E216" s="68"/>
      <c r="F216" s="66">
        <f t="shared" si="109"/>
        <v>0</v>
      </c>
      <c r="G216" s="68"/>
      <c r="H216" s="66">
        <f t="shared" si="96"/>
        <v>0</v>
      </c>
      <c r="I216" s="68"/>
      <c r="J216" s="66">
        <f t="shared" si="97"/>
        <v>0</v>
      </c>
      <c r="K216" s="68"/>
      <c r="L216" s="66">
        <f t="shared" si="98"/>
        <v>0</v>
      </c>
      <c r="M216" s="68"/>
      <c r="N216" s="66">
        <f t="shared" si="99"/>
        <v>0</v>
      </c>
      <c r="O216" s="68"/>
      <c r="P216" s="66">
        <f t="shared" si="100"/>
        <v>0</v>
      </c>
      <c r="Q216" s="68"/>
      <c r="R216" s="66">
        <f t="shared" si="101"/>
        <v>0</v>
      </c>
      <c r="S216" s="68"/>
      <c r="T216" s="66">
        <f t="shared" si="102"/>
        <v>0</v>
      </c>
      <c r="U216" s="68"/>
      <c r="V216" s="66">
        <f t="shared" si="103"/>
        <v>0</v>
      </c>
      <c r="W216" s="68"/>
      <c r="X216" s="66">
        <f t="shared" si="104"/>
        <v>0</v>
      </c>
      <c r="Y216" s="68"/>
      <c r="Z216" s="66">
        <f t="shared" si="105"/>
        <v>0</v>
      </c>
      <c r="AA216" s="68"/>
      <c r="AB216" s="66">
        <f t="shared" si="106"/>
        <v>0</v>
      </c>
      <c r="AC216" s="68"/>
      <c r="AD216" s="66">
        <f t="shared" si="110"/>
        <v>0</v>
      </c>
      <c r="AE216" s="68"/>
      <c r="AF216" s="66">
        <f t="shared" si="111"/>
        <v>0</v>
      </c>
      <c r="AG216" s="66">
        <f t="shared" si="112"/>
        <v>0</v>
      </c>
      <c r="AH216" s="66">
        <f t="shared" si="112"/>
        <v>0</v>
      </c>
      <c r="AI216" s="68"/>
      <c r="AJ216" s="66">
        <f t="shared" si="107"/>
        <v>0</v>
      </c>
      <c r="AK216" s="68"/>
      <c r="AL216" s="66">
        <f t="shared" si="107"/>
        <v>0</v>
      </c>
      <c r="AM216" s="66">
        <f t="shared" si="113"/>
        <v>0</v>
      </c>
      <c r="AN216" s="66">
        <f t="shared" si="113"/>
        <v>0</v>
      </c>
    </row>
    <row r="217" spans="1:40">
      <c r="A217" s="65" t="s">
        <v>539</v>
      </c>
      <c r="B217" s="43" t="s">
        <v>540</v>
      </c>
      <c r="C217" s="68"/>
      <c r="D217" s="66">
        <f t="shared" si="108"/>
        <v>0</v>
      </c>
      <c r="E217" s="68"/>
      <c r="F217" s="66">
        <f t="shared" si="109"/>
        <v>0</v>
      </c>
      <c r="G217" s="68"/>
      <c r="H217" s="66">
        <f t="shared" si="96"/>
        <v>0</v>
      </c>
      <c r="I217" s="68"/>
      <c r="J217" s="66">
        <f t="shared" si="97"/>
        <v>0</v>
      </c>
      <c r="K217" s="68"/>
      <c r="L217" s="66">
        <f t="shared" si="98"/>
        <v>0</v>
      </c>
      <c r="M217" s="68"/>
      <c r="N217" s="66">
        <f t="shared" si="99"/>
        <v>0</v>
      </c>
      <c r="O217" s="68"/>
      <c r="P217" s="66">
        <f t="shared" si="100"/>
        <v>0</v>
      </c>
      <c r="Q217" s="68"/>
      <c r="R217" s="66">
        <f t="shared" si="101"/>
        <v>0</v>
      </c>
      <c r="S217" s="68"/>
      <c r="T217" s="66">
        <f t="shared" si="102"/>
        <v>0</v>
      </c>
      <c r="U217" s="68"/>
      <c r="V217" s="66">
        <f t="shared" si="103"/>
        <v>0</v>
      </c>
      <c r="W217" s="68"/>
      <c r="X217" s="66">
        <f t="shared" si="104"/>
        <v>0</v>
      </c>
      <c r="Y217" s="68"/>
      <c r="Z217" s="66">
        <f t="shared" si="105"/>
        <v>0</v>
      </c>
      <c r="AA217" s="68"/>
      <c r="AB217" s="66">
        <f t="shared" si="106"/>
        <v>0</v>
      </c>
      <c r="AC217" s="68"/>
      <c r="AD217" s="66">
        <f t="shared" si="110"/>
        <v>0</v>
      </c>
      <c r="AE217" s="68"/>
      <c r="AF217" s="66">
        <f t="shared" si="111"/>
        <v>0</v>
      </c>
      <c r="AG217" s="66">
        <f t="shared" si="112"/>
        <v>0</v>
      </c>
      <c r="AH217" s="66">
        <f t="shared" si="112"/>
        <v>0</v>
      </c>
      <c r="AI217" s="68"/>
      <c r="AJ217" s="66">
        <f t="shared" si="107"/>
        <v>0</v>
      </c>
      <c r="AK217" s="68"/>
      <c r="AL217" s="66">
        <f t="shared" si="107"/>
        <v>0</v>
      </c>
      <c r="AM217" s="66">
        <f t="shared" si="113"/>
        <v>0</v>
      </c>
      <c r="AN217" s="66">
        <f t="shared" si="113"/>
        <v>0</v>
      </c>
    </row>
    <row r="218" spans="1:40" s="53" customFormat="1">
      <c r="A218" s="65" t="s">
        <v>541</v>
      </c>
      <c r="B218" s="43" t="s">
        <v>542</v>
      </c>
      <c r="C218" s="68"/>
      <c r="D218" s="66">
        <f t="shared" si="108"/>
        <v>0</v>
      </c>
      <c r="E218" s="68"/>
      <c r="F218" s="66">
        <f t="shared" si="109"/>
        <v>0</v>
      </c>
      <c r="G218" s="68"/>
      <c r="H218" s="66">
        <f t="shared" si="96"/>
        <v>0</v>
      </c>
      <c r="I218" s="68"/>
      <c r="J218" s="66">
        <f t="shared" si="97"/>
        <v>0</v>
      </c>
      <c r="K218" s="68"/>
      <c r="L218" s="66">
        <f t="shared" si="98"/>
        <v>0</v>
      </c>
      <c r="M218" s="68"/>
      <c r="N218" s="66">
        <f t="shared" si="99"/>
        <v>0</v>
      </c>
      <c r="O218" s="68"/>
      <c r="P218" s="66">
        <f t="shared" si="100"/>
        <v>0</v>
      </c>
      <c r="Q218" s="68"/>
      <c r="R218" s="66">
        <f t="shared" si="101"/>
        <v>0</v>
      </c>
      <c r="S218" s="68"/>
      <c r="T218" s="66">
        <f t="shared" si="102"/>
        <v>0</v>
      </c>
      <c r="U218" s="68"/>
      <c r="V218" s="66">
        <f t="shared" si="103"/>
        <v>0</v>
      </c>
      <c r="W218" s="68"/>
      <c r="X218" s="66">
        <f t="shared" si="104"/>
        <v>0</v>
      </c>
      <c r="Y218" s="68"/>
      <c r="Z218" s="66">
        <f t="shared" si="105"/>
        <v>0</v>
      </c>
      <c r="AA218" s="68"/>
      <c r="AB218" s="66">
        <f t="shared" si="106"/>
        <v>0</v>
      </c>
      <c r="AC218" s="68"/>
      <c r="AD218" s="66">
        <f t="shared" si="110"/>
        <v>0</v>
      </c>
      <c r="AE218" s="68"/>
      <c r="AF218" s="66">
        <f t="shared" si="111"/>
        <v>0</v>
      </c>
      <c r="AG218" s="66">
        <f t="shared" si="112"/>
        <v>0</v>
      </c>
      <c r="AH218" s="66">
        <f t="shared" si="112"/>
        <v>0</v>
      </c>
      <c r="AI218" s="68"/>
      <c r="AJ218" s="66">
        <f t="shared" si="107"/>
        <v>0</v>
      </c>
      <c r="AK218" s="68"/>
      <c r="AL218" s="66">
        <f t="shared" si="107"/>
        <v>0</v>
      </c>
      <c r="AM218" s="66">
        <f t="shared" si="113"/>
        <v>0</v>
      </c>
      <c r="AN218" s="66">
        <f t="shared" si="113"/>
        <v>0</v>
      </c>
    </row>
    <row r="219" spans="1:40">
      <c r="A219" s="155" t="s">
        <v>399</v>
      </c>
      <c r="B219" s="156"/>
      <c r="C219" s="67">
        <f t="shared" ref="C219:AN219" si="114">SUM(C199:C218)</f>
        <v>0</v>
      </c>
      <c r="D219" s="67">
        <f t="shared" si="114"/>
        <v>0</v>
      </c>
      <c r="E219" s="67">
        <f t="shared" si="114"/>
        <v>0</v>
      </c>
      <c r="F219" s="67">
        <f t="shared" si="114"/>
        <v>0</v>
      </c>
      <c r="G219" s="67">
        <f t="shared" si="114"/>
        <v>0</v>
      </c>
      <c r="H219" s="67">
        <f t="shared" si="114"/>
        <v>0</v>
      </c>
      <c r="I219" s="67">
        <f t="shared" si="114"/>
        <v>0</v>
      </c>
      <c r="J219" s="67">
        <f t="shared" si="114"/>
        <v>0</v>
      </c>
      <c r="K219" s="67">
        <f t="shared" si="114"/>
        <v>0</v>
      </c>
      <c r="L219" s="67">
        <f t="shared" si="114"/>
        <v>0</v>
      </c>
      <c r="M219" s="67">
        <f t="shared" si="114"/>
        <v>1</v>
      </c>
      <c r="N219" s="67">
        <f t="shared" si="114"/>
        <v>4300</v>
      </c>
      <c r="O219" s="67">
        <f t="shared" si="114"/>
        <v>11</v>
      </c>
      <c r="P219" s="67">
        <f t="shared" si="114"/>
        <v>97900</v>
      </c>
      <c r="Q219" s="67">
        <f t="shared" si="114"/>
        <v>1</v>
      </c>
      <c r="R219" s="67">
        <f t="shared" si="114"/>
        <v>10000</v>
      </c>
      <c r="S219" s="67">
        <f t="shared" si="114"/>
        <v>1</v>
      </c>
      <c r="T219" s="67">
        <f t="shared" si="114"/>
        <v>7500</v>
      </c>
      <c r="U219" s="67">
        <f t="shared" si="114"/>
        <v>0</v>
      </c>
      <c r="V219" s="67">
        <f t="shared" si="114"/>
        <v>0</v>
      </c>
      <c r="W219" s="67">
        <f t="shared" si="114"/>
        <v>0</v>
      </c>
      <c r="X219" s="67">
        <f t="shared" si="114"/>
        <v>0</v>
      </c>
      <c r="Y219" s="67">
        <f t="shared" si="114"/>
        <v>0</v>
      </c>
      <c r="Z219" s="67">
        <f t="shared" si="114"/>
        <v>0</v>
      </c>
      <c r="AA219" s="67">
        <f t="shared" si="114"/>
        <v>7</v>
      </c>
      <c r="AB219" s="67">
        <f t="shared" si="114"/>
        <v>17500</v>
      </c>
      <c r="AC219" s="67">
        <f t="shared" si="114"/>
        <v>0</v>
      </c>
      <c r="AD219" s="67">
        <f t="shared" si="114"/>
        <v>0</v>
      </c>
      <c r="AE219" s="67">
        <f t="shared" si="114"/>
        <v>0</v>
      </c>
      <c r="AF219" s="67">
        <f t="shared" si="114"/>
        <v>0</v>
      </c>
      <c r="AG219" s="67">
        <f t="shared" si="114"/>
        <v>21</v>
      </c>
      <c r="AH219" s="67">
        <f t="shared" si="114"/>
        <v>137200</v>
      </c>
      <c r="AI219" s="67">
        <f t="shared" si="114"/>
        <v>0</v>
      </c>
      <c r="AJ219" s="67">
        <f t="shared" si="114"/>
        <v>0</v>
      </c>
      <c r="AK219" s="67">
        <f t="shared" si="114"/>
        <v>0</v>
      </c>
      <c r="AL219" s="67">
        <f t="shared" si="114"/>
        <v>0</v>
      </c>
      <c r="AM219" s="67">
        <f t="shared" si="114"/>
        <v>21</v>
      </c>
      <c r="AN219" s="67">
        <f t="shared" si="114"/>
        <v>137200</v>
      </c>
    </row>
    <row r="220" spans="1:40">
      <c r="A220" s="63" t="s">
        <v>543</v>
      </c>
      <c r="B220" s="63"/>
      <c r="C220" s="68"/>
      <c r="D220" s="68"/>
      <c r="E220" s="68"/>
      <c r="F220" s="68"/>
      <c r="G220" s="68"/>
      <c r="H220" s="68"/>
      <c r="I220" s="68"/>
      <c r="J220" s="66">
        <f t="shared" ref="J220:J230" si="115">I220*16000</f>
        <v>0</v>
      </c>
      <c r="K220" s="68"/>
      <c r="L220" s="66">
        <f t="shared" ref="L220:L230" si="116">K220*22000</f>
        <v>0</v>
      </c>
      <c r="M220" s="68"/>
      <c r="N220" s="66">
        <f t="shared" ref="N220:N230" si="117">M220*4300</f>
        <v>0</v>
      </c>
      <c r="O220" s="68"/>
      <c r="P220" s="66">
        <f t="shared" ref="P220:P230" si="118">O220*8900</f>
        <v>0</v>
      </c>
      <c r="Q220" s="68"/>
      <c r="R220" s="66">
        <f t="shared" ref="R220:R230" si="119">Q220*10000</f>
        <v>0</v>
      </c>
      <c r="S220" s="68"/>
      <c r="T220" s="66">
        <f t="shared" ref="T220:T230" si="120">S220*7500</f>
        <v>0</v>
      </c>
      <c r="U220" s="68"/>
      <c r="V220" s="66">
        <f t="shared" ref="V220:V230" si="121">U220*10000</f>
        <v>0</v>
      </c>
      <c r="W220" s="68"/>
      <c r="X220" s="66">
        <f t="shared" ref="X220:X230" si="122">W220*3200</f>
        <v>0</v>
      </c>
      <c r="Y220" s="68"/>
      <c r="Z220" s="66">
        <f t="shared" ref="Z220:Z230" si="123">Y220*17000</f>
        <v>0</v>
      </c>
      <c r="AA220" s="68"/>
      <c r="AB220" s="66">
        <f t="shared" ref="AB220:AB230" si="124">AA220*2500</f>
        <v>0</v>
      </c>
      <c r="AC220" s="68"/>
      <c r="AD220" s="68"/>
      <c r="AE220" s="68"/>
      <c r="AF220" s="68"/>
      <c r="AG220" s="68"/>
      <c r="AH220" s="68"/>
      <c r="AI220" s="68"/>
      <c r="AJ220" s="66">
        <f t="shared" ref="AJ220:AL230" si="125">AI220*17000</f>
        <v>0</v>
      </c>
      <c r="AK220" s="68"/>
      <c r="AL220" s="66">
        <f t="shared" si="125"/>
        <v>0</v>
      </c>
      <c r="AM220" s="68"/>
      <c r="AN220" s="68"/>
    </row>
    <row r="221" spans="1:40">
      <c r="A221" s="65" t="s">
        <v>268</v>
      </c>
      <c r="B221" s="18" t="s">
        <v>352</v>
      </c>
      <c r="C221" s="73"/>
      <c r="D221" s="66">
        <f t="shared" ref="D221:D230" si="126">C221*350000</f>
        <v>0</v>
      </c>
      <c r="E221" s="73"/>
      <c r="F221" s="66">
        <f t="shared" ref="F221:F230" si="127">E221*17000</f>
        <v>0</v>
      </c>
      <c r="G221" s="73"/>
      <c r="H221" s="66">
        <f t="shared" ref="H221:H230" si="128">G221*22000</f>
        <v>0</v>
      </c>
      <c r="I221" s="73"/>
      <c r="J221" s="66">
        <f t="shared" si="115"/>
        <v>0</v>
      </c>
      <c r="K221" s="73"/>
      <c r="L221" s="66">
        <f t="shared" si="116"/>
        <v>0</v>
      </c>
      <c r="M221" s="73"/>
      <c r="N221" s="66">
        <f t="shared" si="117"/>
        <v>0</v>
      </c>
      <c r="O221" s="73"/>
      <c r="P221" s="66">
        <f t="shared" si="118"/>
        <v>0</v>
      </c>
      <c r="Q221" s="73"/>
      <c r="R221" s="66">
        <f t="shared" si="119"/>
        <v>0</v>
      </c>
      <c r="S221" s="73"/>
      <c r="T221" s="66">
        <f t="shared" si="120"/>
        <v>0</v>
      </c>
      <c r="U221" s="73"/>
      <c r="V221" s="66">
        <f t="shared" si="121"/>
        <v>0</v>
      </c>
      <c r="W221" s="73"/>
      <c r="X221" s="66">
        <f t="shared" si="122"/>
        <v>0</v>
      </c>
      <c r="Y221" s="73"/>
      <c r="Z221" s="66">
        <f t="shared" si="123"/>
        <v>0</v>
      </c>
      <c r="AA221" s="73"/>
      <c r="AB221" s="66">
        <f t="shared" si="124"/>
        <v>0</v>
      </c>
      <c r="AC221" s="73"/>
      <c r="AD221" s="66">
        <f t="shared" ref="AD221:AD230" si="129">AC221*432200</f>
        <v>0</v>
      </c>
      <c r="AE221" s="73"/>
      <c r="AF221" s="66">
        <f t="shared" ref="AF221:AF230" si="130">AE221*28000</f>
        <v>0</v>
      </c>
      <c r="AG221" s="66">
        <f t="shared" ref="AG221:AH230" si="131">C221+E221+G221+I221+K221+M221+O221+Q221+S221+U221+W221+Y221+AA221+AC221+AE221</f>
        <v>0</v>
      </c>
      <c r="AH221" s="66">
        <f t="shared" si="131"/>
        <v>0</v>
      </c>
      <c r="AI221" s="73"/>
      <c r="AJ221" s="66">
        <f t="shared" si="125"/>
        <v>0</v>
      </c>
      <c r="AK221" s="73"/>
      <c r="AL221" s="66">
        <f t="shared" si="125"/>
        <v>0</v>
      </c>
      <c r="AM221" s="66">
        <f t="shared" ref="AM221:AN230" si="132">AG221+AK221</f>
        <v>0</v>
      </c>
      <c r="AN221" s="66">
        <f t="shared" si="132"/>
        <v>0</v>
      </c>
    </row>
    <row r="222" spans="1:40">
      <c r="A222" s="65" t="s">
        <v>269</v>
      </c>
      <c r="B222" s="18" t="s">
        <v>353</v>
      </c>
      <c r="C222" s="73"/>
      <c r="D222" s="66">
        <f t="shared" si="126"/>
        <v>0</v>
      </c>
      <c r="E222" s="73"/>
      <c r="F222" s="66">
        <f t="shared" si="127"/>
        <v>0</v>
      </c>
      <c r="G222" s="73"/>
      <c r="H222" s="66">
        <f t="shared" si="128"/>
        <v>0</v>
      </c>
      <c r="I222" s="73"/>
      <c r="J222" s="66">
        <f t="shared" si="115"/>
        <v>0</v>
      </c>
      <c r="K222" s="73"/>
      <c r="L222" s="66">
        <f t="shared" si="116"/>
        <v>0</v>
      </c>
      <c r="M222" s="73"/>
      <c r="N222" s="66">
        <f t="shared" si="117"/>
        <v>0</v>
      </c>
      <c r="O222" s="73"/>
      <c r="P222" s="66">
        <f t="shared" si="118"/>
        <v>0</v>
      </c>
      <c r="Q222" s="73"/>
      <c r="R222" s="66">
        <f t="shared" si="119"/>
        <v>0</v>
      </c>
      <c r="S222" s="73"/>
      <c r="T222" s="66">
        <f t="shared" si="120"/>
        <v>0</v>
      </c>
      <c r="U222" s="73"/>
      <c r="V222" s="66">
        <f t="shared" si="121"/>
        <v>0</v>
      </c>
      <c r="W222" s="73"/>
      <c r="X222" s="66">
        <f t="shared" si="122"/>
        <v>0</v>
      </c>
      <c r="Y222" s="73"/>
      <c r="Z222" s="66">
        <f t="shared" si="123"/>
        <v>0</v>
      </c>
      <c r="AA222" s="73"/>
      <c r="AB222" s="66">
        <f t="shared" si="124"/>
        <v>0</v>
      </c>
      <c r="AC222" s="73"/>
      <c r="AD222" s="66">
        <f t="shared" si="129"/>
        <v>0</v>
      </c>
      <c r="AE222" s="73"/>
      <c r="AF222" s="66">
        <f t="shared" si="130"/>
        <v>0</v>
      </c>
      <c r="AG222" s="66">
        <f t="shared" si="131"/>
        <v>0</v>
      </c>
      <c r="AH222" s="66">
        <f t="shared" si="131"/>
        <v>0</v>
      </c>
      <c r="AI222" s="73"/>
      <c r="AJ222" s="66">
        <f t="shared" si="125"/>
        <v>0</v>
      </c>
      <c r="AK222" s="73"/>
      <c r="AL222" s="66">
        <f t="shared" si="125"/>
        <v>0</v>
      </c>
      <c r="AM222" s="66">
        <f t="shared" si="132"/>
        <v>0</v>
      </c>
      <c r="AN222" s="66">
        <f t="shared" si="132"/>
        <v>0</v>
      </c>
    </row>
    <row r="223" spans="1:40">
      <c r="A223" s="65" t="s">
        <v>270</v>
      </c>
      <c r="B223" s="18" t="s">
        <v>354</v>
      </c>
      <c r="C223" s="73"/>
      <c r="D223" s="66">
        <f t="shared" si="126"/>
        <v>0</v>
      </c>
      <c r="E223" s="73"/>
      <c r="F223" s="66">
        <f t="shared" si="127"/>
        <v>0</v>
      </c>
      <c r="G223" s="73"/>
      <c r="H223" s="66">
        <f t="shared" si="128"/>
        <v>0</v>
      </c>
      <c r="I223" s="73"/>
      <c r="J223" s="66">
        <f t="shared" si="115"/>
        <v>0</v>
      </c>
      <c r="K223" s="73"/>
      <c r="L223" s="66">
        <f t="shared" si="116"/>
        <v>0</v>
      </c>
      <c r="M223" s="73"/>
      <c r="N223" s="66">
        <f t="shared" si="117"/>
        <v>0</v>
      </c>
      <c r="O223" s="73"/>
      <c r="P223" s="66">
        <f t="shared" si="118"/>
        <v>0</v>
      </c>
      <c r="Q223" s="73"/>
      <c r="R223" s="66">
        <f t="shared" si="119"/>
        <v>0</v>
      </c>
      <c r="S223" s="73"/>
      <c r="T223" s="66">
        <f t="shared" si="120"/>
        <v>0</v>
      </c>
      <c r="U223" s="73"/>
      <c r="V223" s="66">
        <f t="shared" si="121"/>
        <v>0</v>
      </c>
      <c r="W223" s="73"/>
      <c r="X223" s="66">
        <f t="shared" si="122"/>
        <v>0</v>
      </c>
      <c r="Y223" s="73"/>
      <c r="Z223" s="66">
        <f t="shared" si="123"/>
        <v>0</v>
      </c>
      <c r="AA223" s="73"/>
      <c r="AB223" s="66">
        <f t="shared" si="124"/>
        <v>0</v>
      </c>
      <c r="AC223" s="73"/>
      <c r="AD223" s="66">
        <f t="shared" si="129"/>
        <v>0</v>
      </c>
      <c r="AE223" s="73"/>
      <c r="AF223" s="66">
        <f t="shared" si="130"/>
        <v>0</v>
      </c>
      <c r="AG223" s="66">
        <f t="shared" si="131"/>
        <v>0</v>
      </c>
      <c r="AH223" s="66">
        <f t="shared" si="131"/>
        <v>0</v>
      </c>
      <c r="AI223" s="73"/>
      <c r="AJ223" s="66">
        <f t="shared" si="125"/>
        <v>0</v>
      </c>
      <c r="AK223" s="73"/>
      <c r="AL223" s="66">
        <f t="shared" si="125"/>
        <v>0</v>
      </c>
      <c r="AM223" s="66">
        <f t="shared" si="132"/>
        <v>0</v>
      </c>
      <c r="AN223" s="66">
        <f t="shared" si="132"/>
        <v>0</v>
      </c>
    </row>
    <row r="224" spans="1:40">
      <c r="A224" s="65" t="s">
        <v>271</v>
      </c>
      <c r="B224" s="18" t="s">
        <v>355</v>
      </c>
      <c r="C224" s="73"/>
      <c r="D224" s="66">
        <f t="shared" si="126"/>
        <v>0</v>
      </c>
      <c r="E224" s="73"/>
      <c r="F224" s="66">
        <f t="shared" si="127"/>
        <v>0</v>
      </c>
      <c r="G224" s="73"/>
      <c r="H224" s="66">
        <f t="shared" si="128"/>
        <v>0</v>
      </c>
      <c r="I224" s="73"/>
      <c r="J224" s="66">
        <f t="shared" si="115"/>
        <v>0</v>
      </c>
      <c r="K224" s="73"/>
      <c r="L224" s="66">
        <f t="shared" si="116"/>
        <v>0</v>
      </c>
      <c r="M224" s="73"/>
      <c r="N224" s="66">
        <f t="shared" si="117"/>
        <v>0</v>
      </c>
      <c r="O224" s="73"/>
      <c r="P224" s="66">
        <f t="shared" si="118"/>
        <v>0</v>
      </c>
      <c r="Q224" s="73"/>
      <c r="R224" s="66">
        <f t="shared" si="119"/>
        <v>0</v>
      </c>
      <c r="S224" s="73"/>
      <c r="T224" s="66">
        <f t="shared" si="120"/>
        <v>0</v>
      </c>
      <c r="U224" s="73"/>
      <c r="V224" s="66">
        <f t="shared" si="121"/>
        <v>0</v>
      </c>
      <c r="W224" s="73"/>
      <c r="X224" s="66">
        <f t="shared" si="122"/>
        <v>0</v>
      </c>
      <c r="Y224" s="73">
        <v>1</v>
      </c>
      <c r="Z224" s="66">
        <f t="shared" si="123"/>
        <v>17000</v>
      </c>
      <c r="AA224" s="73"/>
      <c r="AB224" s="66">
        <f t="shared" si="124"/>
        <v>0</v>
      </c>
      <c r="AC224" s="73"/>
      <c r="AD224" s="66">
        <f t="shared" si="129"/>
        <v>0</v>
      </c>
      <c r="AE224" s="73"/>
      <c r="AF224" s="66">
        <f t="shared" si="130"/>
        <v>0</v>
      </c>
      <c r="AG224" s="66">
        <f t="shared" si="131"/>
        <v>1</v>
      </c>
      <c r="AH224" s="66">
        <f t="shared" si="131"/>
        <v>17000</v>
      </c>
      <c r="AI224" s="73"/>
      <c r="AJ224" s="66">
        <f t="shared" si="125"/>
        <v>0</v>
      </c>
      <c r="AK224" s="73"/>
      <c r="AL224" s="66">
        <f t="shared" si="125"/>
        <v>0</v>
      </c>
      <c r="AM224" s="66">
        <f t="shared" si="132"/>
        <v>1</v>
      </c>
      <c r="AN224" s="66">
        <f t="shared" si="132"/>
        <v>17000</v>
      </c>
    </row>
    <row r="225" spans="1:40">
      <c r="A225" s="65" t="s">
        <v>272</v>
      </c>
      <c r="B225" s="18" t="s">
        <v>356</v>
      </c>
      <c r="C225" s="73"/>
      <c r="D225" s="66">
        <f t="shared" si="126"/>
        <v>0</v>
      </c>
      <c r="E225" s="73"/>
      <c r="F225" s="66">
        <f t="shared" si="127"/>
        <v>0</v>
      </c>
      <c r="G225" s="73"/>
      <c r="H225" s="66">
        <f t="shared" si="128"/>
        <v>0</v>
      </c>
      <c r="I225" s="73"/>
      <c r="J225" s="66">
        <f t="shared" si="115"/>
        <v>0</v>
      </c>
      <c r="K225" s="73"/>
      <c r="L225" s="66">
        <f t="shared" si="116"/>
        <v>0</v>
      </c>
      <c r="M225" s="73"/>
      <c r="N225" s="66">
        <f t="shared" si="117"/>
        <v>0</v>
      </c>
      <c r="O225" s="73"/>
      <c r="P225" s="66">
        <f t="shared" si="118"/>
        <v>0</v>
      </c>
      <c r="Q225" s="73"/>
      <c r="R225" s="66">
        <f t="shared" si="119"/>
        <v>0</v>
      </c>
      <c r="S225" s="73"/>
      <c r="T225" s="66">
        <f t="shared" si="120"/>
        <v>0</v>
      </c>
      <c r="U225" s="73"/>
      <c r="V225" s="66">
        <f t="shared" si="121"/>
        <v>0</v>
      </c>
      <c r="W225" s="73"/>
      <c r="X225" s="66">
        <f t="shared" si="122"/>
        <v>0</v>
      </c>
      <c r="Y225" s="73"/>
      <c r="Z225" s="66">
        <f t="shared" si="123"/>
        <v>0</v>
      </c>
      <c r="AA225" s="73"/>
      <c r="AB225" s="66">
        <f t="shared" si="124"/>
        <v>0</v>
      </c>
      <c r="AC225" s="73"/>
      <c r="AD225" s="66">
        <f t="shared" si="129"/>
        <v>0</v>
      </c>
      <c r="AE225" s="73"/>
      <c r="AF225" s="66">
        <f t="shared" si="130"/>
        <v>0</v>
      </c>
      <c r="AG225" s="66">
        <f t="shared" si="131"/>
        <v>0</v>
      </c>
      <c r="AH225" s="66">
        <f t="shared" si="131"/>
        <v>0</v>
      </c>
      <c r="AI225" s="73"/>
      <c r="AJ225" s="66">
        <f t="shared" si="125"/>
        <v>0</v>
      </c>
      <c r="AK225" s="73"/>
      <c r="AL225" s="66">
        <f t="shared" si="125"/>
        <v>0</v>
      </c>
      <c r="AM225" s="66">
        <f t="shared" si="132"/>
        <v>0</v>
      </c>
      <c r="AN225" s="66">
        <f t="shared" si="132"/>
        <v>0</v>
      </c>
    </row>
    <row r="226" spans="1:40">
      <c r="A226" s="65" t="s">
        <v>273</v>
      </c>
      <c r="B226" s="18" t="s">
        <v>357</v>
      </c>
      <c r="C226" s="73"/>
      <c r="D226" s="66">
        <f t="shared" si="126"/>
        <v>0</v>
      </c>
      <c r="E226" s="73"/>
      <c r="F226" s="66">
        <f t="shared" si="127"/>
        <v>0</v>
      </c>
      <c r="G226" s="73"/>
      <c r="H226" s="66">
        <f t="shared" si="128"/>
        <v>0</v>
      </c>
      <c r="I226" s="73"/>
      <c r="J226" s="66">
        <f t="shared" si="115"/>
        <v>0</v>
      </c>
      <c r="K226" s="73"/>
      <c r="L226" s="66">
        <f t="shared" si="116"/>
        <v>0</v>
      </c>
      <c r="M226" s="73"/>
      <c r="N226" s="66">
        <f t="shared" si="117"/>
        <v>0</v>
      </c>
      <c r="O226" s="73">
        <v>2</v>
      </c>
      <c r="P226" s="66">
        <f t="shared" si="118"/>
        <v>17800</v>
      </c>
      <c r="Q226" s="73"/>
      <c r="R226" s="66">
        <f t="shared" si="119"/>
        <v>0</v>
      </c>
      <c r="S226" s="73"/>
      <c r="T226" s="66">
        <f t="shared" si="120"/>
        <v>0</v>
      </c>
      <c r="U226" s="73"/>
      <c r="V226" s="66">
        <f t="shared" si="121"/>
        <v>0</v>
      </c>
      <c r="W226" s="73"/>
      <c r="X226" s="66">
        <f t="shared" si="122"/>
        <v>0</v>
      </c>
      <c r="Y226" s="73"/>
      <c r="Z226" s="66">
        <f t="shared" si="123"/>
        <v>0</v>
      </c>
      <c r="AA226" s="73">
        <v>11</v>
      </c>
      <c r="AB226" s="66">
        <f t="shared" si="124"/>
        <v>27500</v>
      </c>
      <c r="AC226" s="73"/>
      <c r="AD226" s="66">
        <f t="shared" si="129"/>
        <v>0</v>
      </c>
      <c r="AE226" s="73"/>
      <c r="AF226" s="66">
        <f t="shared" si="130"/>
        <v>0</v>
      </c>
      <c r="AG226" s="66">
        <f t="shared" si="131"/>
        <v>13</v>
      </c>
      <c r="AH226" s="66">
        <f t="shared" si="131"/>
        <v>45300</v>
      </c>
      <c r="AI226" s="73"/>
      <c r="AJ226" s="66">
        <f t="shared" si="125"/>
        <v>0</v>
      </c>
      <c r="AK226" s="73"/>
      <c r="AL226" s="66">
        <f t="shared" si="125"/>
        <v>0</v>
      </c>
      <c r="AM226" s="66">
        <f t="shared" si="132"/>
        <v>13</v>
      </c>
      <c r="AN226" s="66">
        <f t="shared" si="132"/>
        <v>45300</v>
      </c>
    </row>
    <row r="227" spans="1:40">
      <c r="A227" s="65" t="s">
        <v>274</v>
      </c>
      <c r="B227" s="18" t="s">
        <v>358</v>
      </c>
      <c r="C227" s="73"/>
      <c r="D227" s="66">
        <f t="shared" si="126"/>
        <v>0</v>
      </c>
      <c r="E227" s="73"/>
      <c r="F227" s="66">
        <f t="shared" si="127"/>
        <v>0</v>
      </c>
      <c r="G227" s="73"/>
      <c r="H227" s="66">
        <f t="shared" si="128"/>
        <v>0</v>
      </c>
      <c r="I227" s="73"/>
      <c r="J227" s="66">
        <f t="shared" si="115"/>
        <v>0</v>
      </c>
      <c r="K227" s="73"/>
      <c r="L227" s="66">
        <f t="shared" si="116"/>
        <v>0</v>
      </c>
      <c r="M227" s="73"/>
      <c r="N227" s="66">
        <f t="shared" si="117"/>
        <v>0</v>
      </c>
      <c r="O227" s="73"/>
      <c r="P227" s="66">
        <f t="shared" si="118"/>
        <v>0</v>
      </c>
      <c r="Q227" s="73"/>
      <c r="R227" s="66">
        <f t="shared" si="119"/>
        <v>0</v>
      </c>
      <c r="S227" s="73"/>
      <c r="T227" s="66">
        <f t="shared" si="120"/>
        <v>0</v>
      </c>
      <c r="U227" s="73"/>
      <c r="V227" s="66">
        <f t="shared" si="121"/>
        <v>0</v>
      </c>
      <c r="W227" s="73"/>
      <c r="X227" s="66">
        <f t="shared" si="122"/>
        <v>0</v>
      </c>
      <c r="Y227" s="73"/>
      <c r="Z227" s="66">
        <f t="shared" si="123"/>
        <v>0</v>
      </c>
      <c r="AA227" s="73"/>
      <c r="AB227" s="66">
        <f t="shared" si="124"/>
        <v>0</v>
      </c>
      <c r="AC227" s="73"/>
      <c r="AD227" s="66">
        <f t="shared" si="129"/>
        <v>0</v>
      </c>
      <c r="AE227" s="73"/>
      <c r="AF227" s="66">
        <f t="shared" si="130"/>
        <v>0</v>
      </c>
      <c r="AG227" s="66">
        <f t="shared" si="131"/>
        <v>0</v>
      </c>
      <c r="AH227" s="66">
        <f t="shared" si="131"/>
        <v>0</v>
      </c>
      <c r="AI227" s="73"/>
      <c r="AJ227" s="66">
        <f t="shared" si="125"/>
        <v>0</v>
      </c>
      <c r="AK227" s="73"/>
      <c r="AL227" s="66">
        <f t="shared" si="125"/>
        <v>0</v>
      </c>
      <c r="AM227" s="66">
        <f t="shared" si="132"/>
        <v>0</v>
      </c>
      <c r="AN227" s="66">
        <f t="shared" si="132"/>
        <v>0</v>
      </c>
    </row>
    <row r="228" spans="1:40">
      <c r="A228" s="65" t="s">
        <v>275</v>
      </c>
      <c r="B228" s="18" t="s">
        <v>359</v>
      </c>
      <c r="C228" s="73"/>
      <c r="D228" s="66">
        <f t="shared" si="126"/>
        <v>0</v>
      </c>
      <c r="E228" s="73"/>
      <c r="F228" s="66">
        <f t="shared" si="127"/>
        <v>0</v>
      </c>
      <c r="G228" s="73">
        <v>1</v>
      </c>
      <c r="H228" s="66">
        <f t="shared" si="128"/>
        <v>22000</v>
      </c>
      <c r="I228" s="73"/>
      <c r="J228" s="66">
        <f t="shared" si="115"/>
        <v>0</v>
      </c>
      <c r="K228" s="73"/>
      <c r="L228" s="66">
        <f t="shared" si="116"/>
        <v>0</v>
      </c>
      <c r="M228" s="73"/>
      <c r="N228" s="66">
        <f t="shared" si="117"/>
        <v>0</v>
      </c>
      <c r="O228" s="73">
        <v>1</v>
      </c>
      <c r="P228" s="66">
        <f t="shared" si="118"/>
        <v>8900</v>
      </c>
      <c r="Q228" s="73"/>
      <c r="R228" s="66">
        <f t="shared" si="119"/>
        <v>0</v>
      </c>
      <c r="S228" s="73"/>
      <c r="T228" s="66">
        <f t="shared" si="120"/>
        <v>0</v>
      </c>
      <c r="U228" s="73"/>
      <c r="V228" s="66">
        <f t="shared" si="121"/>
        <v>0</v>
      </c>
      <c r="W228" s="73"/>
      <c r="X228" s="66">
        <f t="shared" si="122"/>
        <v>0</v>
      </c>
      <c r="Y228" s="73"/>
      <c r="Z228" s="66">
        <f t="shared" si="123"/>
        <v>0</v>
      </c>
      <c r="AA228" s="73">
        <v>2</v>
      </c>
      <c r="AB228" s="66">
        <f t="shared" si="124"/>
        <v>5000</v>
      </c>
      <c r="AC228" s="73"/>
      <c r="AD228" s="66">
        <f t="shared" si="129"/>
        <v>0</v>
      </c>
      <c r="AE228" s="73"/>
      <c r="AF228" s="66">
        <f t="shared" si="130"/>
        <v>0</v>
      </c>
      <c r="AG228" s="66">
        <f t="shared" si="131"/>
        <v>4</v>
      </c>
      <c r="AH228" s="66">
        <f t="shared" si="131"/>
        <v>35900</v>
      </c>
      <c r="AI228" s="73"/>
      <c r="AJ228" s="66">
        <f t="shared" si="125"/>
        <v>0</v>
      </c>
      <c r="AK228" s="73"/>
      <c r="AL228" s="66">
        <f t="shared" si="125"/>
        <v>0</v>
      </c>
      <c r="AM228" s="66">
        <f t="shared" si="132"/>
        <v>4</v>
      </c>
      <c r="AN228" s="66">
        <f t="shared" si="132"/>
        <v>35900</v>
      </c>
    </row>
    <row r="229" spans="1:40">
      <c r="A229" s="65" t="s">
        <v>276</v>
      </c>
      <c r="B229" s="19" t="s">
        <v>544</v>
      </c>
      <c r="C229" s="73"/>
      <c r="D229" s="66">
        <f t="shared" si="126"/>
        <v>0</v>
      </c>
      <c r="E229" s="73"/>
      <c r="F229" s="66">
        <f t="shared" si="127"/>
        <v>0</v>
      </c>
      <c r="G229" s="73"/>
      <c r="H229" s="66">
        <f t="shared" si="128"/>
        <v>0</v>
      </c>
      <c r="I229" s="73">
        <v>1</v>
      </c>
      <c r="J229" s="66">
        <f t="shared" si="115"/>
        <v>16000</v>
      </c>
      <c r="K229" s="73"/>
      <c r="L229" s="66">
        <f t="shared" si="116"/>
        <v>0</v>
      </c>
      <c r="M229" s="73"/>
      <c r="N229" s="66">
        <f t="shared" si="117"/>
        <v>0</v>
      </c>
      <c r="O229" s="73">
        <v>2</v>
      </c>
      <c r="P229" s="66">
        <f t="shared" si="118"/>
        <v>17800</v>
      </c>
      <c r="Q229" s="73"/>
      <c r="R229" s="66">
        <f t="shared" si="119"/>
        <v>0</v>
      </c>
      <c r="S229" s="73"/>
      <c r="T229" s="66">
        <f t="shared" si="120"/>
        <v>0</v>
      </c>
      <c r="U229" s="73"/>
      <c r="V229" s="66">
        <f t="shared" si="121"/>
        <v>0</v>
      </c>
      <c r="W229" s="73"/>
      <c r="X229" s="66">
        <f t="shared" si="122"/>
        <v>0</v>
      </c>
      <c r="Y229" s="73"/>
      <c r="Z229" s="66">
        <f t="shared" si="123"/>
        <v>0</v>
      </c>
      <c r="AA229" s="73"/>
      <c r="AB229" s="66">
        <f t="shared" si="124"/>
        <v>0</v>
      </c>
      <c r="AC229" s="73"/>
      <c r="AD229" s="66">
        <f t="shared" si="129"/>
        <v>0</v>
      </c>
      <c r="AE229" s="73"/>
      <c r="AF229" s="66">
        <f t="shared" si="130"/>
        <v>0</v>
      </c>
      <c r="AG229" s="66">
        <f t="shared" si="131"/>
        <v>3</v>
      </c>
      <c r="AH229" s="66">
        <f t="shared" si="131"/>
        <v>33800</v>
      </c>
      <c r="AI229" s="73"/>
      <c r="AJ229" s="66">
        <f t="shared" si="125"/>
        <v>0</v>
      </c>
      <c r="AK229" s="73"/>
      <c r="AL229" s="66">
        <f t="shared" si="125"/>
        <v>0</v>
      </c>
      <c r="AM229" s="66">
        <f t="shared" si="132"/>
        <v>3</v>
      </c>
      <c r="AN229" s="66">
        <f t="shared" si="132"/>
        <v>33800</v>
      </c>
    </row>
    <row r="230" spans="1:40" s="53" customFormat="1">
      <c r="A230" s="65" t="s">
        <v>545</v>
      </c>
      <c r="B230" s="43" t="s">
        <v>546</v>
      </c>
      <c r="C230" s="73"/>
      <c r="D230" s="66">
        <f t="shared" si="126"/>
        <v>0</v>
      </c>
      <c r="E230" s="73"/>
      <c r="F230" s="66">
        <f t="shared" si="127"/>
        <v>0</v>
      </c>
      <c r="G230" s="73"/>
      <c r="H230" s="66">
        <f t="shared" si="128"/>
        <v>0</v>
      </c>
      <c r="I230" s="73"/>
      <c r="J230" s="66">
        <f t="shared" si="115"/>
        <v>0</v>
      </c>
      <c r="K230" s="73"/>
      <c r="L230" s="66">
        <f t="shared" si="116"/>
        <v>0</v>
      </c>
      <c r="M230" s="73"/>
      <c r="N230" s="66">
        <f t="shared" si="117"/>
        <v>0</v>
      </c>
      <c r="O230" s="73"/>
      <c r="P230" s="66">
        <f t="shared" si="118"/>
        <v>0</v>
      </c>
      <c r="Q230" s="73"/>
      <c r="R230" s="66">
        <f t="shared" si="119"/>
        <v>0</v>
      </c>
      <c r="S230" s="73"/>
      <c r="T230" s="66">
        <f t="shared" si="120"/>
        <v>0</v>
      </c>
      <c r="U230" s="73"/>
      <c r="V230" s="66">
        <f t="shared" si="121"/>
        <v>0</v>
      </c>
      <c r="W230" s="73"/>
      <c r="X230" s="66">
        <f t="shared" si="122"/>
        <v>0</v>
      </c>
      <c r="Y230" s="73"/>
      <c r="Z230" s="66">
        <f t="shared" si="123"/>
        <v>0</v>
      </c>
      <c r="AA230" s="73"/>
      <c r="AB230" s="66">
        <f t="shared" si="124"/>
        <v>0</v>
      </c>
      <c r="AC230" s="73"/>
      <c r="AD230" s="66">
        <f t="shared" si="129"/>
        <v>0</v>
      </c>
      <c r="AE230" s="73"/>
      <c r="AF230" s="66">
        <f t="shared" si="130"/>
        <v>0</v>
      </c>
      <c r="AG230" s="66">
        <f t="shared" si="131"/>
        <v>0</v>
      </c>
      <c r="AH230" s="66">
        <f t="shared" si="131"/>
        <v>0</v>
      </c>
      <c r="AI230" s="73"/>
      <c r="AJ230" s="66">
        <f t="shared" si="125"/>
        <v>0</v>
      </c>
      <c r="AK230" s="73"/>
      <c r="AL230" s="66">
        <f t="shared" si="125"/>
        <v>0</v>
      </c>
      <c r="AM230" s="66">
        <f t="shared" si="132"/>
        <v>0</v>
      </c>
      <c r="AN230" s="66">
        <f t="shared" si="132"/>
        <v>0</v>
      </c>
    </row>
    <row r="231" spans="1:40">
      <c r="A231" s="155" t="s">
        <v>399</v>
      </c>
      <c r="B231" s="156"/>
      <c r="C231" s="67">
        <f t="shared" ref="C231:AN231" si="133">SUM(C221:C230)</f>
        <v>0</v>
      </c>
      <c r="D231" s="67">
        <f t="shared" si="133"/>
        <v>0</v>
      </c>
      <c r="E231" s="67">
        <f t="shared" si="133"/>
        <v>0</v>
      </c>
      <c r="F231" s="67">
        <f t="shared" si="133"/>
        <v>0</v>
      </c>
      <c r="G231" s="67">
        <f t="shared" si="133"/>
        <v>1</v>
      </c>
      <c r="H231" s="67">
        <f t="shared" si="133"/>
        <v>22000</v>
      </c>
      <c r="I231" s="67">
        <f t="shared" si="133"/>
        <v>1</v>
      </c>
      <c r="J231" s="67">
        <f t="shared" si="133"/>
        <v>16000</v>
      </c>
      <c r="K231" s="67">
        <f t="shared" si="133"/>
        <v>0</v>
      </c>
      <c r="L231" s="67">
        <f t="shared" si="133"/>
        <v>0</v>
      </c>
      <c r="M231" s="67">
        <f t="shared" si="133"/>
        <v>0</v>
      </c>
      <c r="N231" s="67">
        <f t="shared" si="133"/>
        <v>0</v>
      </c>
      <c r="O231" s="67">
        <f t="shared" si="133"/>
        <v>5</v>
      </c>
      <c r="P231" s="67">
        <f t="shared" si="133"/>
        <v>44500</v>
      </c>
      <c r="Q231" s="67">
        <f t="shared" si="133"/>
        <v>0</v>
      </c>
      <c r="R231" s="67">
        <f t="shared" si="133"/>
        <v>0</v>
      </c>
      <c r="S231" s="67">
        <f t="shared" si="133"/>
        <v>0</v>
      </c>
      <c r="T231" s="67">
        <f t="shared" si="133"/>
        <v>0</v>
      </c>
      <c r="U231" s="67">
        <f t="shared" si="133"/>
        <v>0</v>
      </c>
      <c r="V231" s="67">
        <f t="shared" si="133"/>
        <v>0</v>
      </c>
      <c r="W231" s="67">
        <f t="shared" si="133"/>
        <v>0</v>
      </c>
      <c r="X231" s="67">
        <f t="shared" si="133"/>
        <v>0</v>
      </c>
      <c r="Y231" s="67">
        <f t="shared" si="133"/>
        <v>1</v>
      </c>
      <c r="Z231" s="67">
        <f t="shared" si="133"/>
        <v>17000</v>
      </c>
      <c r="AA231" s="67">
        <f t="shared" si="133"/>
        <v>13</v>
      </c>
      <c r="AB231" s="67">
        <f t="shared" si="133"/>
        <v>32500</v>
      </c>
      <c r="AC231" s="67">
        <f t="shared" si="133"/>
        <v>0</v>
      </c>
      <c r="AD231" s="67">
        <f t="shared" si="133"/>
        <v>0</v>
      </c>
      <c r="AE231" s="67">
        <f t="shared" si="133"/>
        <v>0</v>
      </c>
      <c r="AF231" s="67">
        <f t="shared" si="133"/>
        <v>0</v>
      </c>
      <c r="AG231" s="67">
        <f t="shared" si="133"/>
        <v>21</v>
      </c>
      <c r="AH231" s="67">
        <f t="shared" si="133"/>
        <v>132000</v>
      </c>
      <c r="AI231" s="67">
        <f t="shared" si="133"/>
        <v>0</v>
      </c>
      <c r="AJ231" s="67">
        <f t="shared" si="133"/>
        <v>0</v>
      </c>
      <c r="AK231" s="67">
        <f t="shared" si="133"/>
        <v>0</v>
      </c>
      <c r="AL231" s="67">
        <f t="shared" si="133"/>
        <v>0</v>
      </c>
      <c r="AM231" s="67">
        <f t="shared" si="133"/>
        <v>21</v>
      </c>
      <c r="AN231" s="67">
        <f t="shared" si="133"/>
        <v>132000</v>
      </c>
    </row>
    <row r="232" spans="1:40">
      <c r="A232" s="63" t="s">
        <v>547</v>
      </c>
      <c r="B232" s="63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8"/>
      <c r="AN232" s="68"/>
    </row>
    <row r="233" spans="1:40">
      <c r="A233" s="65" t="s">
        <v>309</v>
      </c>
      <c r="B233" s="44" t="s">
        <v>310</v>
      </c>
      <c r="C233" s="68"/>
      <c r="D233" s="66">
        <f t="shared" ref="D233:D265" si="134">C233*350000</f>
        <v>0</v>
      </c>
      <c r="E233" s="68"/>
      <c r="F233" s="66">
        <f t="shared" ref="F233:F265" si="135">E233*17000</f>
        <v>0</v>
      </c>
      <c r="G233" s="68"/>
      <c r="H233" s="66">
        <f t="shared" ref="H233:H265" si="136">G233*22000</f>
        <v>0</v>
      </c>
      <c r="I233" s="68"/>
      <c r="J233" s="66">
        <f t="shared" ref="J233:J265" si="137">I233*16000</f>
        <v>0</v>
      </c>
      <c r="K233" s="68"/>
      <c r="L233" s="66">
        <f t="shared" ref="L233:L265" si="138">K233*22000</f>
        <v>0</v>
      </c>
      <c r="M233" s="68"/>
      <c r="N233" s="66">
        <f t="shared" ref="N233:N265" si="139">M233*4300</f>
        <v>0</v>
      </c>
      <c r="O233" s="68">
        <v>3</v>
      </c>
      <c r="P233" s="66">
        <f t="shared" ref="P233:P265" si="140">O233*8900</f>
        <v>26700</v>
      </c>
      <c r="Q233" s="68"/>
      <c r="R233" s="66">
        <f t="shared" ref="R233:R265" si="141">Q233*10000</f>
        <v>0</v>
      </c>
      <c r="S233" s="68"/>
      <c r="T233" s="66">
        <f t="shared" ref="T233:T265" si="142">S233*7500</f>
        <v>0</v>
      </c>
      <c r="U233" s="68"/>
      <c r="V233" s="66">
        <f t="shared" ref="V233:V265" si="143">U233*10000</f>
        <v>0</v>
      </c>
      <c r="W233" s="68"/>
      <c r="X233" s="66">
        <f t="shared" ref="X233:X265" si="144">W233*3200</f>
        <v>0</v>
      </c>
      <c r="Y233" s="68"/>
      <c r="Z233" s="66">
        <f t="shared" ref="Z233:Z265" si="145">Y233*17000</f>
        <v>0</v>
      </c>
      <c r="AA233" s="68"/>
      <c r="AB233" s="66">
        <f t="shared" ref="AB233:AB265" si="146">AA233*2500</f>
        <v>0</v>
      </c>
      <c r="AC233" s="68"/>
      <c r="AD233" s="66">
        <f t="shared" ref="AD233:AD265" si="147">AC233*432200</f>
        <v>0</v>
      </c>
      <c r="AE233" s="68"/>
      <c r="AF233" s="66">
        <f t="shared" ref="AF233:AF265" si="148">AE233*28000</f>
        <v>0</v>
      </c>
      <c r="AG233" s="66">
        <f t="shared" ref="AG233:AH265" si="149">C233+E233+G233+I233+K233+M233+O233+Q233+S233+U233+W233+Y233+AA233+AC233+AE233</f>
        <v>3</v>
      </c>
      <c r="AH233" s="66">
        <f t="shared" si="149"/>
        <v>26700</v>
      </c>
      <c r="AI233" s="68"/>
      <c r="AJ233" s="66">
        <f t="shared" ref="AJ233:AL265" si="150">AI233*17000</f>
        <v>0</v>
      </c>
      <c r="AK233" s="68"/>
      <c r="AL233" s="66">
        <f t="shared" si="150"/>
        <v>0</v>
      </c>
      <c r="AM233" s="66">
        <f t="shared" ref="AM233:AN265" si="151">AG233+AK233</f>
        <v>3</v>
      </c>
      <c r="AN233" s="66">
        <f t="shared" si="151"/>
        <v>26700</v>
      </c>
    </row>
    <row r="234" spans="1:40">
      <c r="A234" s="65" t="s">
        <v>311</v>
      </c>
      <c r="B234" s="44" t="s">
        <v>312</v>
      </c>
      <c r="C234" s="68"/>
      <c r="D234" s="66">
        <f t="shared" si="134"/>
        <v>0</v>
      </c>
      <c r="E234" s="68"/>
      <c r="F234" s="66">
        <f t="shared" si="135"/>
        <v>0</v>
      </c>
      <c r="G234" s="68"/>
      <c r="H234" s="66">
        <f t="shared" si="136"/>
        <v>0</v>
      </c>
      <c r="I234" s="68"/>
      <c r="J234" s="66">
        <f t="shared" si="137"/>
        <v>0</v>
      </c>
      <c r="K234" s="68"/>
      <c r="L234" s="66">
        <f t="shared" si="138"/>
        <v>0</v>
      </c>
      <c r="M234" s="68"/>
      <c r="N234" s="66">
        <f t="shared" si="139"/>
        <v>0</v>
      </c>
      <c r="O234" s="68"/>
      <c r="P234" s="66">
        <f t="shared" si="140"/>
        <v>0</v>
      </c>
      <c r="Q234" s="68"/>
      <c r="R234" s="66">
        <f t="shared" si="141"/>
        <v>0</v>
      </c>
      <c r="S234" s="68"/>
      <c r="T234" s="66">
        <f t="shared" si="142"/>
        <v>0</v>
      </c>
      <c r="U234" s="68"/>
      <c r="V234" s="66">
        <f t="shared" si="143"/>
        <v>0</v>
      </c>
      <c r="W234" s="68"/>
      <c r="X234" s="66">
        <f t="shared" si="144"/>
        <v>0</v>
      </c>
      <c r="Y234" s="68"/>
      <c r="Z234" s="66">
        <f t="shared" si="145"/>
        <v>0</v>
      </c>
      <c r="AA234" s="68"/>
      <c r="AB234" s="66">
        <f t="shared" si="146"/>
        <v>0</v>
      </c>
      <c r="AC234" s="68"/>
      <c r="AD234" s="66">
        <f t="shared" si="147"/>
        <v>0</v>
      </c>
      <c r="AE234" s="68"/>
      <c r="AF234" s="66">
        <f t="shared" si="148"/>
        <v>0</v>
      </c>
      <c r="AG234" s="66">
        <f t="shared" si="149"/>
        <v>0</v>
      </c>
      <c r="AH234" s="66">
        <f t="shared" si="149"/>
        <v>0</v>
      </c>
      <c r="AI234" s="68"/>
      <c r="AJ234" s="66">
        <f t="shared" si="150"/>
        <v>0</v>
      </c>
      <c r="AK234" s="68"/>
      <c r="AL234" s="66">
        <f t="shared" si="150"/>
        <v>0</v>
      </c>
      <c r="AM234" s="66">
        <f t="shared" si="151"/>
        <v>0</v>
      </c>
      <c r="AN234" s="66">
        <f t="shared" si="151"/>
        <v>0</v>
      </c>
    </row>
    <row r="235" spans="1:40">
      <c r="A235" s="65" t="s">
        <v>548</v>
      </c>
      <c r="B235" s="44" t="s">
        <v>549</v>
      </c>
      <c r="C235" s="68"/>
      <c r="D235" s="66">
        <f t="shared" si="134"/>
        <v>0</v>
      </c>
      <c r="E235" s="68"/>
      <c r="F235" s="66">
        <f t="shared" si="135"/>
        <v>0</v>
      </c>
      <c r="G235" s="68"/>
      <c r="H235" s="66">
        <f t="shared" si="136"/>
        <v>0</v>
      </c>
      <c r="I235" s="68">
        <v>1</v>
      </c>
      <c r="J235" s="66">
        <f t="shared" si="137"/>
        <v>16000</v>
      </c>
      <c r="K235" s="68"/>
      <c r="L235" s="66">
        <f t="shared" si="138"/>
        <v>0</v>
      </c>
      <c r="M235" s="68"/>
      <c r="N235" s="66">
        <f t="shared" si="139"/>
        <v>0</v>
      </c>
      <c r="O235" s="68"/>
      <c r="P235" s="66">
        <f t="shared" si="140"/>
        <v>0</v>
      </c>
      <c r="Q235" s="68"/>
      <c r="R235" s="66">
        <f t="shared" si="141"/>
        <v>0</v>
      </c>
      <c r="S235" s="68"/>
      <c r="T235" s="66">
        <f t="shared" si="142"/>
        <v>0</v>
      </c>
      <c r="U235" s="68"/>
      <c r="V235" s="66">
        <f t="shared" si="143"/>
        <v>0</v>
      </c>
      <c r="W235" s="68"/>
      <c r="X235" s="66">
        <f t="shared" si="144"/>
        <v>0</v>
      </c>
      <c r="Y235" s="68"/>
      <c r="Z235" s="66">
        <f t="shared" si="145"/>
        <v>0</v>
      </c>
      <c r="AA235" s="68"/>
      <c r="AB235" s="66">
        <f t="shared" si="146"/>
        <v>0</v>
      </c>
      <c r="AC235" s="68"/>
      <c r="AD235" s="66">
        <f t="shared" si="147"/>
        <v>0</v>
      </c>
      <c r="AE235" s="68"/>
      <c r="AF235" s="66">
        <f t="shared" si="148"/>
        <v>0</v>
      </c>
      <c r="AG235" s="66">
        <f t="shared" si="149"/>
        <v>1</v>
      </c>
      <c r="AH235" s="66">
        <f t="shared" si="149"/>
        <v>16000</v>
      </c>
      <c r="AI235" s="68"/>
      <c r="AJ235" s="66">
        <f t="shared" si="150"/>
        <v>0</v>
      </c>
      <c r="AK235" s="68"/>
      <c r="AL235" s="66">
        <f t="shared" si="150"/>
        <v>0</v>
      </c>
      <c r="AM235" s="66">
        <f t="shared" si="151"/>
        <v>1</v>
      </c>
      <c r="AN235" s="66">
        <f t="shared" si="151"/>
        <v>16000</v>
      </c>
    </row>
    <row r="236" spans="1:40">
      <c r="A236" s="65" t="s">
        <v>550</v>
      </c>
      <c r="B236" s="44" t="s">
        <v>551</v>
      </c>
      <c r="C236" s="68"/>
      <c r="D236" s="66">
        <f t="shared" si="134"/>
        <v>0</v>
      </c>
      <c r="E236" s="68"/>
      <c r="F236" s="66">
        <f t="shared" si="135"/>
        <v>0</v>
      </c>
      <c r="G236" s="68"/>
      <c r="H236" s="66">
        <f t="shared" si="136"/>
        <v>0</v>
      </c>
      <c r="I236" s="68"/>
      <c r="J236" s="66">
        <f t="shared" si="137"/>
        <v>0</v>
      </c>
      <c r="K236" s="68"/>
      <c r="L236" s="66">
        <f t="shared" si="138"/>
        <v>0</v>
      </c>
      <c r="M236" s="68"/>
      <c r="N236" s="66">
        <f t="shared" si="139"/>
        <v>0</v>
      </c>
      <c r="O236" s="68"/>
      <c r="P236" s="66">
        <f t="shared" si="140"/>
        <v>0</v>
      </c>
      <c r="Q236" s="68"/>
      <c r="R236" s="66">
        <f t="shared" si="141"/>
        <v>0</v>
      </c>
      <c r="S236" s="68"/>
      <c r="T236" s="66">
        <f t="shared" si="142"/>
        <v>0</v>
      </c>
      <c r="U236" s="68"/>
      <c r="V236" s="66">
        <f t="shared" si="143"/>
        <v>0</v>
      </c>
      <c r="W236" s="68"/>
      <c r="X236" s="66">
        <f t="shared" si="144"/>
        <v>0</v>
      </c>
      <c r="Y236" s="68"/>
      <c r="Z236" s="66">
        <f t="shared" si="145"/>
        <v>0</v>
      </c>
      <c r="AA236" s="68"/>
      <c r="AB236" s="66">
        <f t="shared" si="146"/>
        <v>0</v>
      </c>
      <c r="AC236" s="68"/>
      <c r="AD236" s="66">
        <f t="shared" si="147"/>
        <v>0</v>
      </c>
      <c r="AE236" s="68"/>
      <c r="AF236" s="66">
        <f t="shared" si="148"/>
        <v>0</v>
      </c>
      <c r="AG236" s="66">
        <f t="shared" si="149"/>
        <v>0</v>
      </c>
      <c r="AH236" s="66">
        <f t="shared" si="149"/>
        <v>0</v>
      </c>
      <c r="AI236" s="68"/>
      <c r="AJ236" s="66">
        <f t="shared" si="150"/>
        <v>0</v>
      </c>
      <c r="AK236" s="68"/>
      <c r="AL236" s="66">
        <f t="shared" si="150"/>
        <v>0</v>
      </c>
      <c r="AM236" s="66">
        <f t="shared" si="151"/>
        <v>0</v>
      </c>
      <c r="AN236" s="66">
        <f t="shared" si="151"/>
        <v>0</v>
      </c>
    </row>
    <row r="237" spans="1:40">
      <c r="A237" s="65" t="s">
        <v>552</v>
      </c>
      <c r="B237" s="44" t="s">
        <v>553</v>
      </c>
      <c r="C237" s="68"/>
      <c r="D237" s="66">
        <f t="shared" si="134"/>
        <v>0</v>
      </c>
      <c r="E237" s="68"/>
      <c r="F237" s="66">
        <f t="shared" si="135"/>
        <v>0</v>
      </c>
      <c r="G237" s="68"/>
      <c r="H237" s="66">
        <f t="shared" si="136"/>
        <v>0</v>
      </c>
      <c r="I237" s="68"/>
      <c r="J237" s="66">
        <f t="shared" si="137"/>
        <v>0</v>
      </c>
      <c r="K237" s="68"/>
      <c r="L237" s="66">
        <f t="shared" si="138"/>
        <v>0</v>
      </c>
      <c r="M237" s="68"/>
      <c r="N237" s="66">
        <f t="shared" si="139"/>
        <v>0</v>
      </c>
      <c r="O237" s="68"/>
      <c r="P237" s="66">
        <f t="shared" si="140"/>
        <v>0</v>
      </c>
      <c r="Q237" s="68"/>
      <c r="R237" s="66">
        <f t="shared" si="141"/>
        <v>0</v>
      </c>
      <c r="S237" s="68"/>
      <c r="T237" s="66">
        <f t="shared" si="142"/>
        <v>0</v>
      </c>
      <c r="U237" s="68"/>
      <c r="V237" s="66">
        <f t="shared" si="143"/>
        <v>0</v>
      </c>
      <c r="W237" s="68"/>
      <c r="X237" s="66">
        <f t="shared" si="144"/>
        <v>0</v>
      </c>
      <c r="Y237" s="68"/>
      <c r="Z237" s="66">
        <f t="shared" si="145"/>
        <v>0</v>
      </c>
      <c r="AA237" s="68">
        <v>2</v>
      </c>
      <c r="AB237" s="66">
        <f t="shared" si="146"/>
        <v>5000</v>
      </c>
      <c r="AC237" s="68"/>
      <c r="AD237" s="66">
        <f t="shared" si="147"/>
        <v>0</v>
      </c>
      <c r="AE237" s="68"/>
      <c r="AF237" s="66">
        <f t="shared" si="148"/>
        <v>0</v>
      </c>
      <c r="AG237" s="66">
        <f t="shared" si="149"/>
        <v>2</v>
      </c>
      <c r="AH237" s="66">
        <f t="shared" si="149"/>
        <v>5000</v>
      </c>
      <c r="AI237" s="68"/>
      <c r="AJ237" s="66">
        <f t="shared" si="150"/>
        <v>0</v>
      </c>
      <c r="AK237" s="68"/>
      <c r="AL237" s="66">
        <f t="shared" si="150"/>
        <v>0</v>
      </c>
      <c r="AM237" s="66">
        <f t="shared" si="151"/>
        <v>2</v>
      </c>
      <c r="AN237" s="66">
        <f t="shared" si="151"/>
        <v>5000</v>
      </c>
    </row>
    <row r="238" spans="1:40">
      <c r="A238" s="65" t="s">
        <v>313</v>
      </c>
      <c r="B238" s="44" t="s">
        <v>314</v>
      </c>
      <c r="C238" s="68"/>
      <c r="D238" s="66">
        <f t="shared" si="134"/>
        <v>0</v>
      </c>
      <c r="E238" s="68"/>
      <c r="F238" s="66">
        <f t="shared" si="135"/>
        <v>0</v>
      </c>
      <c r="G238" s="68"/>
      <c r="H238" s="66">
        <f t="shared" si="136"/>
        <v>0</v>
      </c>
      <c r="I238" s="68"/>
      <c r="J238" s="66">
        <f t="shared" si="137"/>
        <v>0</v>
      </c>
      <c r="K238" s="68"/>
      <c r="L238" s="66">
        <f t="shared" si="138"/>
        <v>0</v>
      </c>
      <c r="M238" s="68"/>
      <c r="N238" s="66">
        <f t="shared" si="139"/>
        <v>0</v>
      </c>
      <c r="O238" s="68">
        <v>4</v>
      </c>
      <c r="P238" s="66">
        <f t="shared" si="140"/>
        <v>35600</v>
      </c>
      <c r="Q238" s="68"/>
      <c r="R238" s="66">
        <f t="shared" si="141"/>
        <v>0</v>
      </c>
      <c r="S238" s="68"/>
      <c r="T238" s="66">
        <f t="shared" si="142"/>
        <v>0</v>
      </c>
      <c r="U238" s="68"/>
      <c r="V238" s="66">
        <f t="shared" si="143"/>
        <v>0</v>
      </c>
      <c r="W238" s="68"/>
      <c r="X238" s="66">
        <f t="shared" si="144"/>
        <v>0</v>
      </c>
      <c r="Y238" s="68"/>
      <c r="Z238" s="66">
        <f t="shared" si="145"/>
        <v>0</v>
      </c>
      <c r="AA238" s="68">
        <v>3</v>
      </c>
      <c r="AB238" s="66">
        <f t="shared" si="146"/>
        <v>7500</v>
      </c>
      <c r="AC238" s="68"/>
      <c r="AD238" s="66">
        <f t="shared" si="147"/>
        <v>0</v>
      </c>
      <c r="AE238" s="68"/>
      <c r="AF238" s="66">
        <f t="shared" si="148"/>
        <v>0</v>
      </c>
      <c r="AG238" s="66">
        <f t="shared" si="149"/>
        <v>7</v>
      </c>
      <c r="AH238" s="66">
        <f t="shared" si="149"/>
        <v>43100</v>
      </c>
      <c r="AI238" s="68"/>
      <c r="AJ238" s="66">
        <f t="shared" si="150"/>
        <v>0</v>
      </c>
      <c r="AK238" s="68"/>
      <c r="AL238" s="66">
        <f t="shared" si="150"/>
        <v>0</v>
      </c>
      <c r="AM238" s="66">
        <f t="shared" si="151"/>
        <v>7</v>
      </c>
      <c r="AN238" s="66">
        <f t="shared" si="151"/>
        <v>43100</v>
      </c>
    </row>
    <row r="239" spans="1:40">
      <c r="A239" s="65" t="s">
        <v>315</v>
      </c>
      <c r="B239" s="44" t="s">
        <v>316</v>
      </c>
      <c r="C239" s="68"/>
      <c r="D239" s="66">
        <f t="shared" si="134"/>
        <v>0</v>
      </c>
      <c r="E239" s="68"/>
      <c r="F239" s="66">
        <f t="shared" si="135"/>
        <v>0</v>
      </c>
      <c r="G239" s="68"/>
      <c r="H239" s="66">
        <f t="shared" si="136"/>
        <v>0</v>
      </c>
      <c r="I239" s="68"/>
      <c r="J239" s="66">
        <f t="shared" si="137"/>
        <v>0</v>
      </c>
      <c r="K239" s="68"/>
      <c r="L239" s="66">
        <f t="shared" si="138"/>
        <v>0</v>
      </c>
      <c r="M239" s="68"/>
      <c r="N239" s="66">
        <f t="shared" si="139"/>
        <v>0</v>
      </c>
      <c r="O239" s="68"/>
      <c r="P239" s="66">
        <f t="shared" si="140"/>
        <v>0</v>
      </c>
      <c r="Q239" s="68"/>
      <c r="R239" s="66">
        <f t="shared" si="141"/>
        <v>0</v>
      </c>
      <c r="S239" s="68"/>
      <c r="T239" s="66">
        <f t="shared" si="142"/>
        <v>0</v>
      </c>
      <c r="U239" s="68"/>
      <c r="V239" s="66">
        <f t="shared" si="143"/>
        <v>0</v>
      </c>
      <c r="W239" s="68"/>
      <c r="X239" s="66">
        <f t="shared" si="144"/>
        <v>0</v>
      </c>
      <c r="Y239" s="68"/>
      <c r="Z239" s="66">
        <f t="shared" si="145"/>
        <v>0</v>
      </c>
      <c r="AA239" s="68"/>
      <c r="AB239" s="66">
        <f t="shared" si="146"/>
        <v>0</v>
      </c>
      <c r="AC239" s="68"/>
      <c r="AD239" s="66">
        <f t="shared" si="147"/>
        <v>0</v>
      </c>
      <c r="AE239" s="68"/>
      <c r="AF239" s="66">
        <f t="shared" si="148"/>
        <v>0</v>
      </c>
      <c r="AG239" s="66">
        <f t="shared" si="149"/>
        <v>0</v>
      </c>
      <c r="AH239" s="66">
        <f t="shared" si="149"/>
        <v>0</v>
      </c>
      <c r="AI239" s="68"/>
      <c r="AJ239" s="66">
        <f t="shared" si="150"/>
        <v>0</v>
      </c>
      <c r="AK239" s="68"/>
      <c r="AL239" s="66">
        <f t="shared" si="150"/>
        <v>0</v>
      </c>
      <c r="AM239" s="66">
        <f t="shared" si="151"/>
        <v>0</v>
      </c>
      <c r="AN239" s="66">
        <f t="shared" si="151"/>
        <v>0</v>
      </c>
    </row>
    <row r="240" spans="1:40">
      <c r="A240" s="65" t="s">
        <v>554</v>
      </c>
      <c r="B240" s="44" t="s">
        <v>555</v>
      </c>
      <c r="C240" s="68"/>
      <c r="D240" s="66">
        <f t="shared" si="134"/>
        <v>0</v>
      </c>
      <c r="E240" s="68"/>
      <c r="F240" s="66">
        <f t="shared" si="135"/>
        <v>0</v>
      </c>
      <c r="G240" s="68"/>
      <c r="H240" s="66">
        <f t="shared" si="136"/>
        <v>0</v>
      </c>
      <c r="I240" s="68"/>
      <c r="J240" s="66">
        <f t="shared" si="137"/>
        <v>0</v>
      </c>
      <c r="K240" s="68"/>
      <c r="L240" s="66">
        <f t="shared" si="138"/>
        <v>0</v>
      </c>
      <c r="M240" s="68"/>
      <c r="N240" s="66">
        <f t="shared" si="139"/>
        <v>0</v>
      </c>
      <c r="O240" s="68">
        <v>1</v>
      </c>
      <c r="P240" s="66">
        <f t="shared" si="140"/>
        <v>8900</v>
      </c>
      <c r="Q240" s="68"/>
      <c r="R240" s="66">
        <f t="shared" si="141"/>
        <v>0</v>
      </c>
      <c r="S240" s="68"/>
      <c r="T240" s="66">
        <f t="shared" si="142"/>
        <v>0</v>
      </c>
      <c r="U240" s="68"/>
      <c r="V240" s="66">
        <f t="shared" si="143"/>
        <v>0</v>
      </c>
      <c r="W240" s="68"/>
      <c r="X240" s="66">
        <f t="shared" si="144"/>
        <v>0</v>
      </c>
      <c r="Y240" s="68"/>
      <c r="Z240" s="66">
        <f t="shared" si="145"/>
        <v>0</v>
      </c>
      <c r="AA240" s="68">
        <v>1</v>
      </c>
      <c r="AB240" s="66">
        <f t="shared" si="146"/>
        <v>2500</v>
      </c>
      <c r="AC240" s="68"/>
      <c r="AD240" s="66">
        <f t="shared" si="147"/>
        <v>0</v>
      </c>
      <c r="AE240" s="68"/>
      <c r="AF240" s="66">
        <f t="shared" si="148"/>
        <v>0</v>
      </c>
      <c r="AG240" s="66">
        <f t="shared" si="149"/>
        <v>2</v>
      </c>
      <c r="AH240" s="66">
        <f t="shared" si="149"/>
        <v>11400</v>
      </c>
      <c r="AI240" s="68"/>
      <c r="AJ240" s="66">
        <f t="shared" si="150"/>
        <v>0</v>
      </c>
      <c r="AK240" s="68"/>
      <c r="AL240" s="66">
        <f t="shared" si="150"/>
        <v>0</v>
      </c>
      <c r="AM240" s="66">
        <f t="shared" si="151"/>
        <v>2</v>
      </c>
      <c r="AN240" s="66">
        <f t="shared" si="151"/>
        <v>11400</v>
      </c>
    </row>
    <row r="241" spans="1:40">
      <c r="A241" s="65" t="s">
        <v>556</v>
      </c>
      <c r="B241" s="45" t="s">
        <v>557</v>
      </c>
      <c r="C241" s="68"/>
      <c r="D241" s="66">
        <f t="shared" si="134"/>
        <v>0</v>
      </c>
      <c r="E241" s="68"/>
      <c r="F241" s="66">
        <f t="shared" si="135"/>
        <v>0</v>
      </c>
      <c r="G241" s="68"/>
      <c r="H241" s="66">
        <f t="shared" si="136"/>
        <v>0</v>
      </c>
      <c r="I241" s="68"/>
      <c r="J241" s="66">
        <f t="shared" si="137"/>
        <v>0</v>
      </c>
      <c r="K241" s="68"/>
      <c r="L241" s="66">
        <f t="shared" si="138"/>
        <v>0</v>
      </c>
      <c r="M241" s="68"/>
      <c r="N241" s="66">
        <f t="shared" si="139"/>
        <v>0</v>
      </c>
      <c r="O241" s="68"/>
      <c r="P241" s="66">
        <f t="shared" si="140"/>
        <v>0</v>
      </c>
      <c r="Q241" s="68"/>
      <c r="R241" s="66">
        <f t="shared" si="141"/>
        <v>0</v>
      </c>
      <c r="S241" s="68"/>
      <c r="T241" s="66">
        <f t="shared" si="142"/>
        <v>0</v>
      </c>
      <c r="U241" s="68"/>
      <c r="V241" s="66">
        <f t="shared" si="143"/>
        <v>0</v>
      </c>
      <c r="W241" s="68"/>
      <c r="X241" s="66">
        <f t="shared" si="144"/>
        <v>0</v>
      </c>
      <c r="Y241" s="68"/>
      <c r="Z241" s="66">
        <f t="shared" si="145"/>
        <v>0</v>
      </c>
      <c r="AA241" s="68"/>
      <c r="AB241" s="66">
        <f t="shared" si="146"/>
        <v>0</v>
      </c>
      <c r="AC241" s="68"/>
      <c r="AD241" s="66">
        <f t="shared" si="147"/>
        <v>0</v>
      </c>
      <c r="AE241" s="68"/>
      <c r="AF241" s="66">
        <f t="shared" si="148"/>
        <v>0</v>
      </c>
      <c r="AG241" s="66">
        <f t="shared" si="149"/>
        <v>0</v>
      </c>
      <c r="AH241" s="66">
        <f t="shared" si="149"/>
        <v>0</v>
      </c>
      <c r="AI241" s="68"/>
      <c r="AJ241" s="66">
        <f t="shared" si="150"/>
        <v>0</v>
      </c>
      <c r="AK241" s="68"/>
      <c r="AL241" s="66">
        <f t="shared" si="150"/>
        <v>0</v>
      </c>
      <c r="AM241" s="66">
        <f t="shared" si="151"/>
        <v>0</v>
      </c>
      <c r="AN241" s="66">
        <f t="shared" si="151"/>
        <v>0</v>
      </c>
    </row>
    <row r="242" spans="1:40">
      <c r="A242" s="65" t="s">
        <v>558</v>
      </c>
      <c r="B242" s="45" t="s">
        <v>559</v>
      </c>
      <c r="C242" s="68"/>
      <c r="D242" s="66">
        <f t="shared" si="134"/>
        <v>0</v>
      </c>
      <c r="E242" s="68"/>
      <c r="F242" s="66">
        <f t="shared" si="135"/>
        <v>0</v>
      </c>
      <c r="G242" s="68"/>
      <c r="H242" s="66">
        <f t="shared" si="136"/>
        <v>0</v>
      </c>
      <c r="I242" s="68"/>
      <c r="J242" s="66">
        <f t="shared" si="137"/>
        <v>0</v>
      </c>
      <c r="K242" s="68"/>
      <c r="L242" s="66">
        <f t="shared" si="138"/>
        <v>0</v>
      </c>
      <c r="M242" s="68"/>
      <c r="N242" s="66">
        <f t="shared" si="139"/>
        <v>0</v>
      </c>
      <c r="O242" s="68">
        <v>5</v>
      </c>
      <c r="P242" s="66">
        <f t="shared" si="140"/>
        <v>44500</v>
      </c>
      <c r="Q242" s="68"/>
      <c r="R242" s="66">
        <f t="shared" si="141"/>
        <v>0</v>
      </c>
      <c r="S242" s="68"/>
      <c r="T242" s="66">
        <f t="shared" si="142"/>
        <v>0</v>
      </c>
      <c r="U242" s="68"/>
      <c r="V242" s="66">
        <f t="shared" si="143"/>
        <v>0</v>
      </c>
      <c r="W242" s="68"/>
      <c r="X242" s="66">
        <f t="shared" si="144"/>
        <v>0</v>
      </c>
      <c r="Y242" s="68"/>
      <c r="Z242" s="66">
        <f t="shared" si="145"/>
        <v>0</v>
      </c>
      <c r="AA242" s="68">
        <v>2</v>
      </c>
      <c r="AB242" s="66">
        <f t="shared" si="146"/>
        <v>5000</v>
      </c>
      <c r="AC242" s="68"/>
      <c r="AD242" s="66">
        <f t="shared" si="147"/>
        <v>0</v>
      </c>
      <c r="AE242" s="68"/>
      <c r="AF242" s="66">
        <f t="shared" si="148"/>
        <v>0</v>
      </c>
      <c r="AG242" s="66">
        <f t="shared" si="149"/>
        <v>7</v>
      </c>
      <c r="AH242" s="66">
        <f t="shared" si="149"/>
        <v>49500</v>
      </c>
      <c r="AI242" s="68"/>
      <c r="AJ242" s="66">
        <f t="shared" si="150"/>
        <v>0</v>
      </c>
      <c r="AK242" s="68"/>
      <c r="AL242" s="66">
        <f t="shared" si="150"/>
        <v>0</v>
      </c>
      <c r="AM242" s="66">
        <f t="shared" si="151"/>
        <v>7</v>
      </c>
      <c r="AN242" s="66">
        <f t="shared" si="151"/>
        <v>49500</v>
      </c>
    </row>
    <row r="243" spans="1:40">
      <c r="A243" s="65" t="s">
        <v>317</v>
      </c>
      <c r="B243" s="45" t="s">
        <v>318</v>
      </c>
      <c r="C243" s="68"/>
      <c r="D243" s="66">
        <f t="shared" si="134"/>
        <v>0</v>
      </c>
      <c r="E243" s="68"/>
      <c r="F243" s="66">
        <f t="shared" si="135"/>
        <v>0</v>
      </c>
      <c r="G243" s="68"/>
      <c r="H243" s="66">
        <f t="shared" si="136"/>
        <v>0</v>
      </c>
      <c r="I243" s="68"/>
      <c r="J243" s="66">
        <f t="shared" si="137"/>
        <v>0</v>
      </c>
      <c r="K243" s="68"/>
      <c r="L243" s="66">
        <f t="shared" si="138"/>
        <v>0</v>
      </c>
      <c r="M243" s="68"/>
      <c r="N243" s="66">
        <f t="shared" si="139"/>
        <v>0</v>
      </c>
      <c r="O243" s="68"/>
      <c r="P243" s="66">
        <f t="shared" si="140"/>
        <v>0</v>
      </c>
      <c r="Q243" s="68"/>
      <c r="R243" s="66">
        <f t="shared" si="141"/>
        <v>0</v>
      </c>
      <c r="S243" s="68"/>
      <c r="T243" s="66">
        <f t="shared" si="142"/>
        <v>0</v>
      </c>
      <c r="U243" s="68"/>
      <c r="V243" s="66">
        <f t="shared" si="143"/>
        <v>0</v>
      </c>
      <c r="W243" s="68"/>
      <c r="X243" s="66">
        <f t="shared" si="144"/>
        <v>0</v>
      </c>
      <c r="Y243" s="68"/>
      <c r="Z243" s="66">
        <f t="shared" si="145"/>
        <v>0</v>
      </c>
      <c r="AA243" s="68"/>
      <c r="AB243" s="66">
        <f t="shared" si="146"/>
        <v>0</v>
      </c>
      <c r="AC243" s="68"/>
      <c r="AD243" s="66">
        <f t="shared" si="147"/>
        <v>0</v>
      </c>
      <c r="AE243" s="68"/>
      <c r="AF243" s="66">
        <f t="shared" si="148"/>
        <v>0</v>
      </c>
      <c r="AG243" s="66">
        <f t="shared" si="149"/>
        <v>0</v>
      </c>
      <c r="AH243" s="66">
        <f t="shared" si="149"/>
        <v>0</v>
      </c>
      <c r="AI243" s="68"/>
      <c r="AJ243" s="66">
        <f t="shared" si="150"/>
        <v>0</v>
      </c>
      <c r="AK243" s="68"/>
      <c r="AL243" s="66">
        <f t="shared" si="150"/>
        <v>0</v>
      </c>
      <c r="AM243" s="66">
        <f t="shared" si="151"/>
        <v>0</v>
      </c>
      <c r="AN243" s="66">
        <f t="shared" si="151"/>
        <v>0</v>
      </c>
    </row>
    <row r="244" spans="1:40">
      <c r="A244" s="65" t="s">
        <v>560</v>
      </c>
      <c r="B244" s="45" t="s">
        <v>561</v>
      </c>
      <c r="C244" s="68"/>
      <c r="D244" s="66">
        <f t="shared" si="134"/>
        <v>0</v>
      </c>
      <c r="E244" s="68"/>
      <c r="F244" s="66">
        <f t="shared" si="135"/>
        <v>0</v>
      </c>
      <c r="G244" s="68"/>
      <c r="H244" s="66">
        <f t="shared" si="136"/>
        <v>0</v>
      </c>
      <c r="I244" s="68"/>
      <c r="J244" s="66">
        <f t="shared" si="137"/>
        <v>0</v>
      </c>
      <c r="K244" s="68"/>
      <c r="L244" s="66">
        <f t="shared" si="138"/>
        <v>0</v>
      </c>
      <c r="M244" s="68"/>
      <c r="N244" s="66">
        <f t="shared" si="139"/>
        <v>0</v>
      </c>
      <c r="O244" s="68"/>
      <c r="P244" s="66">
        <f t="shared" si="140"/>
        <v>0</v>
      </c>
      <c r="Q244" s="68"/>
      <c r="R244" s="66">
        <f t="shared" si="141"/>
        <v>0</v>
      </c>
      <c r="S244" s="68"/>
      <c r="T244" s="66">
        <f t="shared" si="142"/>
        <v>0</v>
      </c>
      <c r="U244" s="68"/>
      <c r="V244" s="66">
        <f t="shared" si="143"/>
        <v>0</v>
      </c>
      <c r="W244" s="68"/>
      <c r="X244" s="66">
        <f t="shared" si="144"/>
        <v>0</v>
      </c>
      <c r="Y244" s="68"/>
      <c r="Z244" s="66">
        <f t="shared" si="145"/>
        <v>0</v>
      </c>
      <c r="AA244" s="68"/>
      <c r="AB244" s="66">
        <f t="shared" si="146"/>
        <v>0</v>
      </c>
      <c r="AC244" s="68"/>
      <c r="AD244" s="66">
        <f t="shared" si="147"/>
        <v>0</v>
      </c>
      <c r="AE244" s="68"/>
      <c r="AF244" s="66">
        <f t="shared" si="148"/>
        <v>0</v>
      </c>
      <c r="AG244" s="66">
        <f t="shared" si="149"/>
        <v>0</v>
      </c>
      <c r="AH244" s="66">
        <f t="shared" si="149"/>
        <v>0</v>
      </c>
      <c r="AI244" s="68"/>
      <c r="AJ244" s="66">
        <f t="shared" si="150"/>
        <v>0</v>
      </c>
      <c r="AK244" s="68"/>
      <c r="AL244" s="66">
        <f t="shared" si="150"/>
        <v>0</v>
      </c>
      <c r="AM244" s="66">
        <f t="shared" si="151"/>
        <v>0</v>
      </c>
      <c r="AN244" s="66">
        <f t="shared" si="151"/>
        <v>0</v>
      </c>
    </row>
    <row r="245" spans="1:40">
      <c r="A245" s="65" t="s">
        <v>562</v>
      </c>
      <c r="B245" s="45" t="s">
        <v>563</v>
      </c>
      <c r="C245" s="68"/>
      <c r="D245" s="66">
        <f t="shared" si="134"/>
        <v>0</v>
      </c>
      <c r="E245" s="68"/>
      <c r="F245" s="66">
        <f t="shared" si="135"/>
        <v>0</v>
      </c>
      <c r="G245" s="68"/>
      <c r="H245" s="66">
        <f t="shared" si="136"/>
        <v>0</v>
      </c>
      <c r="I245" s="68"/>
      <c r="J245" s="66">
        <f t="shared" si="137"/>
        <v>0</v>
      </c>
      <c r="K245" s="68"/>
      <c r="L245" s="66">
        <f t="shared" si="138"/>
        <v>0</v>
      </c>
      <c r="M245" s="68"/>
      <c r="N245" s="66">
        <f t="shared" si="139"/>
        <v>0</v>
      </c>
      <c r="O245" s="68"/>
      <c r="P245" s="66">
        <f t="shared" si="140"/>
        <v>0</v>
      </c>
      <c r="Q245" s="68"/>
      <c r="R245" s="66">
        <f t="shared" si="141"/>
        <v>0</v>
      </c>
      <c r="S245" s="68"/>
      <c r="T245" s="66">
        <f t="shared" si="142"/>
        <v>0</v>
      </c>
      <c r="U245" s="68"/>
      <c r="V245" s="66">
        <f t="shared" si="143"/>
        <v>0</v>
      </c>
      <c r="W245" s="68"/>
      <c r="X245" s="66">
        <f t="shared" si="144"/>
        <v>0</v>
      </c>
      <c r="Y245" s="68"/>
      <c r="Z245" s="66">
        <f t="shared" si="145"/>
        <v>0</v>
      </c>
      <c r="AA245" s="68"/>
      <c r="AB245" s="66">
        <f t="shared" si="146"/>
        <v>0</v>
      </c>
      <c r="AC245" s="68"/>
      <c r="AD245" s="66">
        <f t="shared" si="147"/>
        <v>0</v>
      </c>
      <c r="AE245" s="68"/>
      <c r="AF245" s="66">
        <f t="shared" si="148"/>
        <v>0</v>
      </c>
      <c r="AG245" s="66">
        <f t="shared" si="149"/>
        <v>0</v>
      </c>
      <c r="AH245" s="66">
        <f t="shared" si="149"/>
        <v>0</v>
      </c>
      <c r="AI245" s="68"/>
      <c r="AJ245" s="66">
        <f t="shared" si="150"/>
        <v>0</v>
      </c>
      <c r="AK245" s="68"/>
      <c r="AL245" s="66">
        <f t="shared" si="150"/>
        <v>0</v>
      </c>
      <c r="AM245" s="66">
        <f t="shared" si="151"/>
        <v>0</v>
      </c>
      <c r="AN245" s="66">
        <f t="shared" si="151"/>
        <v>0</v>
      </c>
    </row>
    <row r="246" spans="1:40">
      <c r="A246" s="65" t="s">
        <v>319</v>
      </c>
      <c r="B246" s="45" t="s">
        <v>320</v>
      </c>
      <c r="C246" s="68"/>
      <c r="D246" s="66">
        <f t="shared" si="134"/>
        <v>0</v>
      </c>
      <c r="E246" s="68"/>
      <c r="F246" s="66">
        <f t="shared" si="135"/>
        <v>0</v>
      </c>
      <c r="G246" s="68"/>
      <c r="H246" s="66">
        <f t="shared" si="136"/>
        <v>0</v>
      </c>
      <c r="I246" s="68">
        <v>1</v>
      </c>
      <c r="J246" s="66">
        <f t="shared" si="137"/>
        <v>16000</v>
      </c>
      <c r="K246" s="68"/>
      <c r="L246" s="66">
        <f t="shared" si="138"/>
        <v>0</v>
      </c>
      <c r="M246" s="68"/>
      <c r="N246" s="66">
        <f t="shared" si="139"/>
        <v>0</v>
      </c>
      <c r="O246" s="68">
        <v>1</v>
      </c>
      <c r="P246" s="66">
        <f t="shared" si="140"/>
        <v>8900</v>
      </c>
      <c r="Q246" s="68"/>
      <c r="R246" s="66">
        <f t="shared" si="141"/>
        <v>0</v>
      </c>
      <c r="S246" s="68"/>
      <c r="T246" s="66">
        <f t="shared" si="142"/>
        <v>0</v>
      </c>
      <c r="U246" s="68"/>
      <c r="V246" s="66">
        <f t="shared" si="143"/>
        <v>0</v>
      </c>
      <c r="W246" s="68"/>
      <c r="X246" s="66">
        <f t="shared" si="144"/>
        <v>0</v>
      </c>
      <c r="Y246" s="68"/>
      <c r="Z246" s="66">
        <f t="shared" si="145"/>
        <v>0</v>
      </c>
      <c r="AA246" s="68">
        <v>2</v>
      </c>
      <c r="AB246" s="66">
        <f t="shared" si="146"/>
        <v>5000</v>
      </c>
      <c r="AC246" s="68"/>
      <c r="AD246" s="66">
        <f t="shared" si="147"/>
        <v>0</v>
      </c>
      <c r="AE246" s="68"/>
      <c r="AF246" s="66">
        <f t="shared" si="148"/>
        <v>0</v>
      </c>
      <c r="AG246" s="66">
        <f t="shared" si="149"/>
        <v>4</v>
      </c>
      <c r="AH246" s="66">
        <f t="shared" si="149"/>
        <v>29900</v>
      </c>
      <c r="AI246" s="68"/>
      <c r="AJ246" s="66">
        <f t="shared" si="150"/>
        <v>0</v>
      </c>
      <c r="AK246" s="68"/>
      <c r="AL246" s="66">
        <f t="shared" si="150"/>
        <v>0</v>
      </c>
      <c r="AM246" s="66">
        <f t="shared" si="151"/>
        <v>4</v>
      </c>
      <c r="AN246" s="66">
        <f t="shared" si="151"/>
        <v>29900</v>
      </c>
    </row>
    <row r="247" spans="1:40">
      <c r="A247" s="65" t="s">
        <v>564</v>
      </c>
      <c r="B247" s="45" t="s">
        <v>565</v>
      </c>
      <c r="C247" s="68"/>
      <c r="D247" s="66">
        <f t="shared" si="134"/>
        <v>0</v>
      </c>
      <c r="E247" s="68"/>
      <c r="F247" s="66">
        <f t="shared" si="135"/>
        <v>0</v>
      </c>
      <c r="G247" s="68"/>
      <c r="H247" s="66">
        <f t="shared" si="136"/>
        <v>0</v>
      </c>
      <c r="I247" s="68"/>
      <c r="J247" s="66">
        <f t="shared" si="137"/>
        <v>0</v>
      </c>
      <c r="K247" s="68"/>
      <c r="L247" s="66">
        <f t="shared" si="138"/>
        <v>0</v>
      </c>
      <c r="M247" s="68"/>
      <c r="N247" s="66">
        <f t="shared" si="139"/>
        <v>0</v>
      </c>
      <c r="O247" s="68"/>
      <c r="P247" s="66">
        <f t="shared" si="140"/>
        <v>0</v>
      </c>
      <c r="Q247" s="68"/>
      <c r="R247" s="66">
        <f t="shared" si="141"/>
        <v>0</v>
      </c>
      <c r="S247" s="68"/>
      <c r="T247" s="66">
        <f t="shared" si="142"/>
        <v>0</v>
      </c>
      <c r="U247" s="68"/>
      <c r="V247" s="66">
        <f t="shared" si="143"/>
        <v>0</v>
      </c>
      <c r="W247" s="68"/>
      <c r="X247" s="66">
        <f t="shared" si="144"/>
        <v>0</v>
      </c>
      <c r="Y247" s="68"/>
      <c r="Z247" s="66">
        <f t="shared" si="145"/>
        <v>0</v>
      </c>
      <c r="AA247" s="68"/>
      <c r="AB247" s="66">
        <f t="shared" si="146"/>
        <v>0</v>
      </c>
      <c r="AC247" s="68"/>
      <c r="AD247" s="66">
        <f t="shared" si="147"/>
        <v>0</v>
      </c>
      <c r="AE247" s="68"/>
      <c r="AF247" s="66">
        <f t="shared" si="148"/>
        <v>0</v>
      </c>
      <c r="AG247" s="66">
        <f t="shared" si="149"/>
        <v>0</v>
      </c>
      <c r="AH247" s="66">
        <f t="shared" si="149"/>
        <v>0</v>
      </c>
      <c r="AI247" s="68"/>
      <c r="AJ247" s="66">
        <f t="shared" si="150"/>
        <v>0</v>
      </c>
      <c r="AK247" s="68"/>
      <c r="AL247" s="66">
        <f t="shared" si="150"/>
        <v>0</v>
      </c>
      <c r="AM247" s="66">
        <f t="shared" si="151"/>
        <v>0</v>
      </c>
      <c r="AN247" s="66">
        <f t="shared" si="151"/>
        <v>0</v>
      </c>
    </row>
    <row r="248" spans="1:40">
      <c r="A248" s="65" t="s">
        <v>566</v>
      </c>
      <c r="B248" s="45" t="s">
        <v>567</v>
      </c>
      <c r="C248" s="68"/>
      <c r="D248" s="66">
        <f t="shared" si="134"/>
        <v>0</v>
      </c>
      <c r="E248" s="68"/>
      <c r="F248" s="66">
        <f t="shared" si="135"/>
        <v>0</v>
      </c>
      <c r="G248" s="68"/>
      <c r="H248" s="66">
        <f t="shared" si="136"/>
        <v>0</v>
      </c>
      <c r="I248" s="68"/>
      <c r="J248" s="66">
        <f t="shared" si="137"/>
        <v>0</v>
      </c>
      <c r="K248" s="68"/>
      <c r="L248" s="66">
        <f t="shared" si="138"/>
        <v>0</v>
      </c>
      <c r="M248" s="68"/>
      <c r="N248" s="66">
        <f t="shared" si="139"/>
        <v>0</v>
      </c>
      <c r="O248" s="68"/>
      <c r="P248" s="66">
        <f t="shared" si="140"/>
        <v>0</v>
      </c>
      <c r="Q248" s="68"/>
      <c r="R248" s="66">
        <f t="shared" si="141"/>
        <v>0</v>
      </c>
      <c r="S248" s="68"/>
      <c r="T248" s="66">
        <f t="shared" si="142"/>
        <v>0</v>
      </c>
      <c r="U248" s="68"/>
      <c r="V248" s="66">
        <f t="shared" si="143"/>
        <v>0</v>
      </c>
      <c r="W248" s="68"/>
      <c r="X248" s="66">
        <f t="shared" si="144"/>
        <v>0</v>
      </c>
      <c r="Y248" s="68"/>
      <c r="Z248" s="66">
        <f t="shared" si="145"/>
        <v>0</v>
      </c>
      <c r="AA248" s="68"/>
      <c r="AB248" s="66">
        <f t="shared" si="146"/>
        <v>0</v>
      </c>
      <c r="AC248" s="68"/>
      <c r="AD248" s="66">
        <f t="shared" si="147"/>
        <v>0</v>
      </c>
      <c r="AE248" s="68"/>
      <c r="AF248" s="66">
        <f t="shared" si="148"/>
        <v>0</v>
      </c>
      <c r="AG248" s="66">
        <f t="shared" si="149"/>
        <v>0</v>
      </c>
      <c r="AH248" s="66">
        <f t="shared" si="149"/>
        <v>0</v>
      </c>
      <c r="AI248" s="68"/>
      <c r="AJ248" s="66">
        <f t="shared" si="150"/>
        <v>0</v>
      </c>
      <c r="AK248" s="68"/>
      <c r="AL248" s="66">
        <f t="shared" si="150"/>
        <v>0</v>
      </c>
      <c r="AM248" s="66">
        <f t="shared" si="151"/>
        <v>0</v>
      </c>
      <c r="AN248" s="66">
        <f t="shared" si="151"/>
        <v>0</v>
      </c>
    </row>
    <row r="249" spans="1:40">
      <c r="A249" s="65" t="s">
        <v>568</v>
      </c>
      <c r="B249" s="45" t="s">
        <v>569</v>
      </c>
      <c r="C249" s="68"/>
      <c r="D249" s="66">
        <f t="shared" si="134"/>
        <v>0</v>
      </c>
      <c r="E249" s="68"/>
      <c r="F249" s="66">
        <f t="shared" si="135"/>
        <v>0</v>
      </c>
      <c r="G249" s="68"/>
      <c r="H249" s="66">
        <f t="shared" si="136"/>
        <v>0</v>
      </c>
      <c r="I249" s="68"/>
      <c r="J249" s="66">
        <f t="shared" si="137"/>
        <v>0</v>
      </c>
      <c r="K249" s="68"/>
      <c r="L249" s="66">
        <f t="shared" si="138"/>
        <v>0</v>
      </c>
      <c r="M249" s="68"/>
      <c r="N249" s="66">
        <f t="shared" si="139"/>
        <v>0</v>
      </c>
      <c r="O249" s="68"/>
      <c r="P249" s="66">
        <f t="shared" si="140"/>
        <v>0</v>
      </c>
      <c r="Q249" s="68"/>
      <c r="R249" s="66">
        <f t="shared" si="141"/>
        <v>0</v>
      </c>
      <c r="S249" s="68"/>
      <c r="T249" s="66">
        <f t="shared" si="142"/>
        <v>0</v>
      </c>
      <c r="U249" s="68"/>
      <c r="V249" s="66">
        <f t="shared" si="143"/>
        <v>0</v>
      </c>
      <c r="W249" s="68"/>
      <c r="X249" s="66">
        <f t="shared" si="144"/>
        <v>0</v>
      </c>
      <c r="Y249" s="68"/>
      <c r="Z249" s="66">
        <f t="shared" si="145"/>
        <v>0</v>
      </c>
      <c r="AA249" s="68"/>
      <c r="AB249" s="66">
        <f t="shared" si="146"/>
        <v>0</v>
      </c>
      <c r="AC249" s="68"/>
      <c r="AD249" s="66">
        <f t="shared" si="147"/>
        <v>0</v>
      </c>
      <c r="AE249" s="68"/>
      <c r="AF249" s="66">
        <f t="shared" si="148"/>
        <v>0</v>
      </c>
      <c r="AG249" s="66">
        <f t="shared" si="149"/>
        <v>0</v>
      </c>
      <c r="AH249" s="66">
        <f t="shared" si="149"/>
        <v>0</v>
      </c>
      <c r="AI249" s="68"/>
      <c r="AJ249" s="66">
        <f t="shared" si="150"/>
        <v>0</v>
      </c>
      <c r="AK249" s="68"/>
      <c r="AL249" s="66">
        <f t="shared" si="150"/>
        <v>0</v>
      </c>
      <c r="AM249" s="66">
        <f t="shared" si="151"/>
        <v>0</v>
      </c>
      <c r="AN249" s="66">
        <f t="shared" si="151"/>
        <v>0</v>
      </c>
    </row>
    <row r="250" spans="1:40">
      <c r="A250" s="65" t="s">
        <v>570</v>
      </c>
      <c r="B250" s="45" t="s">
        <v>571</v>
      </c>
      <c r="C250" s="68"/>
      <c r="D250" s="66">
        <f t="shared" si="134"/>
        <v>0</v>
      </c>
      <c r="E250" s="68"/>
      <c r="F250" s="66">
        <f t="shared" si="135"/>
        <v>0</v>
      </c>
      <c r="G250" s="68"/>
      <c r="H250" s="66">
        <f t="shared" si="136"/>
        <v>0</v>
      </c>
      <c r="I250" s="68"/>
      <c r="J250" s="66">
        <f t="shared" si="137"/>
        <v>0</v>
      </c>
      <c r="K250" s="68"/>
      <c r="L250" s="66">
        <f t="shared" si="138"/>
        <v>0</v>
      </c>
      <c r="M250" s="68"/>
      <c r="N250" s="66">
        <f t="shared" si="139"/>
        <v>0</v>
      </c>
      <c r="O250" s="68">
        <v>1</v>
      </c>
      <c r="P250" s="66">
        <f t="shared" si="140"/>
        <v>8900</v>
      </c>
      <c r="Q250" s="68"/>
      <c r="R250" s="66">
        <f t="shared" si="141"/>
        <v>0</v>
      </c>
      <c r="S250" s="68"/>
      <c r="T250" s="66">
        <f t="shared" si="142"/>
        <v>0</v>
      </c>
      <c r="U250" s="68"/>
      <c r="V250" s="66">
        <f t="shared" si="143"/>
        <v>0</v>
      </c>
      <c r="W250" s="68"/>
      <c r="X250" s="66">
        <f t="shared" si="144"/>
        <v>0</v>
      </c>
      <c r="Y250" s="68"/>
      <c r="Z250" s="66">
        <f t="shared" si="145"/>
        <v>0</v>
      </c>
      <c r="AA250" s="68"/>
      <c r="AB250" s="66">
        <f t="shared" si="146"/>
        <v>0</v>
      </c>
      <c r="AC250" s="68"/>
      <c r="AD250" s="66">
        <f t="shared" si="147"/>
        <v>0</v>
      </c>
      <c r="AE250" s="68"/>
      <c r="AF250" s="66">
        <f t="shared" si="148"/>
        <v>0</v>
      </c>
      <c r="AG250" s="66">
        <f t="shared" si="149"/>
        <v>1</v>
      </c>
      <c r="AH250" s="66">
        <f t="shared" si="149"/>
        <v>8900</v>
      </c>
      <c r="AI250" s="68"/>
      <c r="AJ250" s="66">
        <f t="shared" si="150"/>
        <v>0</v>
      </c>
      <c r="AK250" s="68"/>
      <c r="AL250" s="66">
        <f t="shared" si="150"/>
        <v>0</v>
      </c>
      <c r="AM250" s="66">
        <f t="shared" si="151"/>
        <v>1</v>
      </c>
      <c r="AN250" s="66">
        <f t="shared" si="151"/>
        <v>8900</v>
      </c>
    </row>
    <row r="251" spans="1:40">
      <c r="A251" s="65" t="s">
        <v>572</v>
      </c>
      <c r="B251" s="45" t="s">
        <v>573</v>
      </c>
      <c r="C251" s="68"/>
      <c r="D251" s="66">
        <f t="shared" si="134"/>
        <v>0</v>
      </c>
      <c r="E251" s="68"/>
      <c r="F251" s="66">
        <f t="shared" si="135"/>
        <v>0</v>
      </c>
      <c r="G251" s="68"/>
      <c r="H251" s="66">
        <f t="shared" si="136"/>
        <v>0</v>
      </c>
      <c r="I251" s="68"/>
      <c r="J251" s="66">
        <f t="shared" si="137"/>
        <v>0</v>
      </c>
      <c r="K251" s="68"/>
      <c r="L251" s="66">
        <f t="shared" si="138"/>
        <v>0</v>
      </c>
      <c r="M251" s="68"/>
      <c r="N251" s="66">
        <f t="shared" si="139"/>
        <v>0</v>
      </c>
      <c r="O251" s="68"/>
      <c r="P251" s="66">
        <f t="shared" si="140"/>
        <v>0</v>
      </c>
      <c r="Q251" s="68"/>
      <c r="R251" s="66">
        <f t="shared" si="141"/>
        <v>0</v>
      </c>
      <c r="S251" s="68"/>
      <c r="T251" s="66">
        <f t="shared" si="142"/>
        <v>0</v>
      </c>
      <c r="U251" s="68"/>
      <c r="V251" s="66">
        <f t="shared" si="143"/>
        <v>0</v>
      </c>
      <c r="W251" s="68"/>
      <c r="X251" s="66">
        <f t="shared" si="144"/>
        <v>0</v>
      </c>
      <c r="Y251" s="68"/>
      <c r="Z251" s="66">
        <f t="shared" si="145"/>
        <v>0</v>
      </c>
      <c r="AA251" s="68"/>
      <c r="AB251" s="66">
        <f t="shared" si="146"/>
        <v>0</v>
      </c>
      <c r="AC251" s="68"/>
      <c r="AD251" s="66">
        <f t="shared" si="147"/>
        <v>0</v>
      </c>
      <c r="AE251" s="68"/>
      <c r="AF251" s="66">
        <f t="shared" si="148"/>
        <v>0</v>
      </c>
      <c r="AG251" s="66">
        <f t="shared" si="149"/>
        <v>0</v>
      </c>
      <c r="AH251" s="66">
        <f t="shared" si="149"/>
        <v>0</v>
      </c>
      <c r="AI251" s="68"/>
      <c r="AJ251" s="66">
        <f t="shared" si="150"/>
        <v>0</v>
      </c>
      <c r="AK251" s="68"/>
      <c r="AL251" s="66">
        <f t="shared" si="150"/>
        <v>0</v>
      </c>
      <c r="AM251" s="66">
        <f t="shared" si="151"/>
        <v>0</v>
      </c>
      <c r="AN251" s="66">
        <f t="shared" si="151"/>
        <v>0</v>
      </c>
    </row>
    <row r="252" spans="1:40">
      <c r="A252" s="65" t="s">
        <v>574</v>
      </c>
      <c r="B252" s="45" t="s">
        <v>575</v>
      </c>
      <c r="C252" s="68"/>
      <c r="D252" s="66">
        <f t="shared" si="134"/>
        <v>0</v>
      </c>
      <c r="E252" s="68"/>
      <c r="F252" s="66">
        <f t="shared" si="135"/>
        <v>0</v>
      </c>
      <c r="G252" s="68"/>
      <c r="H252" s="66">
        <f t="shared" si="136"/>
        <v>0</v>
      </c>
      <c r="I252" s="68"/>
      <c r="J252" s="66">
        <f t="shared" si="137"/>
        <v>0</v>
      </c>
      <c r="K252" s="68"/>
      <c r="L252" s="66">
        <f t="shared" si="138"/>
        <v>0</v>
      </c>
      <c r="M252" s="68"/>
      <c r="N252" s="66">
        <f t="shared" si="139"/>
        <v>0</v>
      </c>
      <c r="O252" s="68"/>
      <c r="P252" s="66">
        <f t="shared" si="140"/>
        <v>0</v>
      </c>
      <c r="Q252" s="68"/>
      <c r="R252" s="66">
        <f t="shared" si="141"/>
        <v>0</v>
      </c>
      <c r="S252" s="68"/>
      <c r="T252" s="66">
        <f t="shared" si="142"/>
        <v>0</v>
      </c>
      <c r="U252" s="68"/>
      <c r="V252" s="66">
        <f t="shared" si="143"/>
        <v>0</v>
      </c>
      <c r="W252" s="68"/>
      <c r="X252" s="66">
        <f t="shared" si="144"/>
        <v>0</v>
      </c>
      <c r="Y252" s="68"/>
      <c r="Z252" s="66">
        <f t="shared" si="145"/>
        <v>0</v>
      </c>
      <c r="AA252" s="68"/>
      <c r="AB252" s="66">
        <f t="shared" si="146"/>
        <v>0</v>
      </c>
      <c r="AC252" s="68"/>
      <c r="AD252" s="66">
        <f t="shared" si="147"/>
        <v>0</v>
      </c>
      <c r="AE252" s="68"/>
      <c r="AF252" s="66">
        <f t="shared" si="148"/>
        <v>0</v>
      </c>
      <c r="AG252" s="66">
        <f t="shared" si="149"/>
        <v>0</v>
      </c>
      <c r="AH252" s="66">
        <f t="shared" si="149"/>
        <v>0</v>
      </c>
      <c r="AI252" s="68"/>
      <c r="AJ252" s="66">
        <f t="shared" si="150"/>
        <v>0</v>
      </c>
      <c r="AK252" s="68"/>
      <c r="AL252" s="66">
        <f t="shared" si="150"/>
        <v>0</v>
      </c>
      <c r="AM252" s="66">
        <f t="shared" si="151"/>
        <v>0</v>
      </c>
      <c r="AN252" s="66">
        <f t="shared" si="151"/>
        <v>0</v>
      </c>
    </row>
    <row r="253" spans="1:40">
      <c r="A253" s="65" t="s">
        <v>576</v>
      </c>
      <c r="B253" s="45" t="s">
        <v>577</v>
      </c>
      <c r="C253" s="68"/>
      <c r="D253" s="66">
        <f t="shared" si="134"/>
        <v>0</v>
      </c>
      <c r="E253" s="68"/>
      <c r="F253" s="66">
        <f t="shared" si="135"/>
        <v>0</v>
      </c>
      <c r="G253" s="68"/>
      <c r="H253" s="66">
        <f t="shared" si="136"/>
        <v>0</v>
      </c>
      <c r="I253" s="68"/>
      <c r="J253" s="66">
        <f t="shared" si="137"/>
        <v>0</v>
      </c>
      <c r="K253" s="68"/>
      <c r="L253" s="66">
        <f t="shared" si="138"/>
        <v>0</v>
      </c>
      <c r="M253" s="68"/>
      <c r="N253" s="66">
        <f t="shared" si="139"/>
        <v>0</v>
      </c>
      <c r="O253" s="68"/>
      <c r="P253" s="66">
        <f t="shared" si="140"/>
        <v>0</v>
      </c>
      <c r="Q253" s="68"/>
      <c r="R253" s="66">
        <f t="shared" si="141"/>
        <v>0</v>
      </c>
      <c r="S253" s="68"/>
      <c r="T253" s="66">
        <f t="shared" si="142"/>
        <v>0</v>
      </c>
      <c r="U253" s="68"/>
      <c r="V253" s="66">
        <f t="shared" si="143"/>
        <v>0</v>
      </c>
      <c r="W253" s="68"/>
      <c r="X253" s="66">
        <f t="shared" si="144"/>
        <v>0</v>
      </c>
      <c r="Y253" s="68"/>
      <c r="Z253" s="66">
        <f t="shared" si="145"/>
        <v>0</v>
      </c>
      <c r="AA253" s="68"/>
      <c r="AB253" s="66">
        <f t="shared" si="146"/>
        <v>0</v>
      </c>
      <c r="AC253" s="68"/>
      <c r="AD253" s="66">
        <f t="shared" si="147"/>
        <v>0</v>
      </c>
      <c r="AE253" s="68"/>
      <c r="AF253" s="66">
        <f t="shared" si="148"/>
        <v>0</v>
      </c>
      <c r="AG253" s="66">
        <f t="shared" si="149"/>
        <v>0</v>
      </c>
      <c r="AH253" s="66">
        <f t="shared" si="149"/>
        <v>0</v>
      </c>
      <c r="AI253" s="68"/>
      <c r="AJ253" s="66">
        <f t="shared" si="150"/>
        <v>0</v>
      </c>
      <c r="AK253" s="68"/>
      <c r="AL253" s="66">
        <f t="shared" si="150"/>
        <v>0</v>
      </c>
      <c r="AM253" s="66">
        <f t="shared" si="151"/>
        <v>0</v>
      </c>
      <c r="AN253" s="66">
        <f t="shared" si="151"/>
        <v>0</v>
      </c>
    </row>
    <row r="254" spans="1:40">
      <c r="A254" s="65" t="s">
        <v>578</v>
      </c>
      <c r="B254" s="45" t="s">
        <v>579</v>
      </c>
      <c r="C254" s="68"/>
      <c r="D254" s="66">
        <f t="shared" si="134"/>
        <v>0</v>
      </c>
      <c r="E254" s="68"/>
      <c r="F254" s="66">
        <f t="shared" si="135"/>
        <v>0</v>
      </c>
      <c r="G254" s="68"/>
      <c r="H254" s="66">
        <f t="shared" si="136"/>
        <v>0</v>
      </c>
      <c r="I254" s="68"/>
      <c r="J254" s="66">
        <f t="shared" si="137"/>
        <v>0</v>
      </c>
      <c r="K254" s="68"/>
      <c r="L254" s="66">
        <f t="shared" si="138"/>
        <v>0</v>
      </c>
      <c r="M254" s="68"/>
      <c r="N254" s="66">
        <f t="shared" si="139"/>
        <v>0</v>
      </c>
      <c r="O254" s="68">
        <v>3</v>
      </c>
      <c r="P254" s="66">
        <f t="shared" si="140"/>
        <v>26700</v>
      </c>
      <c r="Q254" s="68"/>
      <c r="R254" s="66">
        <f t="shared" si="141"/>
        <v>0</v>
      </c>
      <c r="S254" s="68"/>
      <c r="T254" s="66">
        <f t="shared" si="142"/>
        <v>0</v>
      </c>
      <c r="U254" s="68"/>
      <c r="V254" s="66">
        <f t="shared" si="143"/>
        <v>0</v>
      </c>
      <c r="W254" s="68"/>
      <c r="X254" s="66">
        <f t="shared" si="144"/>
        <v>0</v>
      </c>
      <c r="Y254" s="68"/>
      <c r="Z254" s="66">
        <f t="shared" si="145"/>
        <v>0</v>
      </c>
      <c r="AA254" s="68"/>
      <c r="AB254" s="66">
        <f t="shared" si="146"/>
        <v>0</v>
      </c>
      <c r="AC254" s="68"/>
      <c r="AD254" s="66">
        <f t="shared" si="147"/>
        <v>0</v>
      </c>
      <c r="AE254" s="68"/>
      <c r="AF254" s="66">
        <f t="shared" si="148"/>
        <v>0</v>
      </c>
      <c r="AG254" s="66">
        <f t="shared" si="149"/>
        <v>3</v>
      </c>
      <c r="AH254" s="66">
        <f t="shared" si="149"/>
        <v>26700</v>
      </c>
      <c r="AI254" s="68"/>
      <c r="AJ254" s="66">
        <f t="shared" si="150"/>
        <v>0</v>
      </c>
      <c r="AK254" s="68"/>
      <c r="AL254" s="66">
        <f t="shared" si="150"/>
        <v>0</v>
      </c>
      <c r="AM254" s="66">
        <f t="shared" si="151"/>
        <v>3</v>
      </c>
      <c r="AN254" s="66">
        <f t="shared" si="151"/>
        <v>26700</v>
      </c>
    </row>
    <row r="255" spans="1:40">
      <c r="A255" s="65" t="s">
        <v>321</v>
      </c>
      <c r="B255" s="45" t="s">
        <v>322</v>
      </c>
      <c r="C255" s="68"/>
      <c r="D255" s="66">
        <f t="shared" si="134"/>
        <v>0</v>
      </c>
      <c r="E255" s="68"/>
      <c r="F255" s="66">
        <f t="shared" si="135"/>
        <v>0</v>
      </c>
      <c r="G255" s="68"/>
      <c r="H255" s="66">
        <f t="shared" si="136"/>
        <v>0</v>
      </c>
      <c r="I255" s="68"/>
      <c r="J255" s="66">
        <f t="shared" si="137"/>
        <v>0</v>
      </c>
      <c r="K255" s="68"/>
      <c r="L255" s="66">
        <f t="shared" si="138"/>
        <v>0</v>
      </c>
      <c r="M255" s="68"/>
      <c r="N255" s="66">
        <f t="shared" si="139"/>
        <v>0</v>
      </c>
      <c r="O255" s="68"/>
      <c r="P255" s="66">
        <f t="shared" si="140"/>
        <v>0</v>
      </c>
      <c r="Q255" s="68"/>
      <c r="R255" s="66">
        <f t="shared" si="141"/>
        <v>0</v>
      </c>
      <c r="S255" s="68"/>
      <c r="T255" s="66">
        <f t="shared" si="142"/>
        <v>0</v>
      </c>
      <c r="U255" s="68"/>
      <c r="V255" s="66">
        <f t="shared" si="143"/>
        <v>0</v>
      </c>
      <c r="W255" s="68"/>
      <c r="X255" s="66">
        <f t="shared" si="144"/>
        <v>0</v>
      </c>
      <c r="Y255" s="68"/>
      <c r="Z255" s="66">
        <f t="shared" si="145"/>
        <v>0</v>
      </c>
      <c r="AA255" s="68"/>
      <c r="AB255" s="66">
        <f t="shared" si="146"/>
        <v>0</v>
      </c>
      <c r="AC255" s="68"/>
      <c r="AD255" s="66">
        <f t="shared" si="147"/>
        <v>0</v>
      </c>
      <c r="AE255" s="68"/>
      <c r="AF255" s="66">
        <f t="shared" si="148"/>
        <v>0</v>
      </c>
      <c r="AG255" s="66">
        <f t="shared" si="149"/>
        <v>0</v>
      </c>
      <c r="AH255" s="66">
        <f t="shared" si="149"/>
        <v>0</v>
      </c>
      <c r="AI255" s="68"/>
      <c r="AJ255" s="66">
        <f t="shared" si="150"/>
        <v>0</v>
      </c>
      <c r="AK255" s="68"/>
      <c r="AL255" s="66">
        <f t="shared" si="150"/>
        <v>0</v>
      </c>
      <c r="AM255" s="66">
        <f t="shared" si="151"/>
        <v>0</v>
      </c>
      <c r="AN255" s="66">
        <f t="shared" si="151"/>
        <v>0</v>
      </c>
    </row>
    <row r="256" spans="1:40">
      <c r="A256" s="65" t="s">
        <v>580</v>
      </c>
      <c r="B256" s="45" t="s">
        <v>581</v>
      </c>
      <c r="C256" s="68"/>
      <c r="D256" s="66">
        <f t="shared" si="134"/>
        <v>0</v>
      </c>
      <c r="E256" s="68"/>
      <c r="F256" s="66">
        <f t="shared" si="135"/>
        <v>0</v>
      </c>
      <c r="G256" s="68"/>
      <c r="H256" s="66">
        <f t="shared" si="136"/>
        <v>0</v>
      </c>
      <c r="I256" s="68"/>
      <c r="J256" s="66">
        <f t="shared" si="137"/>
        <v>0</v>
      </c>
      <c r="K256" s="68"/>
      <c r="L256" s="66">
        <f t="shared" si="138"/>
        <v>0</v>
      </c>
      <c r="M256" s="68"/>
      <c r="N256" s="66">
        <f t="shared" si="139"/>
        <v>0</v>
      </c>
      <c r="O256" s="68"/>
      <c r="P256" s="66">
        <f t="shared" si="140"/>
        <v>0</v>
      </c>
      <c r="Q256" s="68"/>
      <c r="R256" s="66">
        <f t="shared" si="141"/>
        <v>0</v>
      </c>
      <c r="S256" s="68"/>
      <c r="T256" s="66">
        <f t="shared" si="142"/>
        <v>0</v>
      </c>
      <c r="U256" s="68"/>
      <c r="V256" s="66">
        <f t="shared" si="143"/>
        <v>0</v>
      </c>
      <c r="W256" s="68"/>
      <c r="X256" s="66">
        <f t="shared" si="144"/>
        <v>0</v>
      </c>
      <c r="Y256" s="68"/>
      <c r="Z256" s="66">
        <f t="shared" si="145"/>
        <v>0</v>
      </c>
      <c r="AA256" s="68"/>
      <c r="AB256" s="66">
        <f t="shared" si="146"/>
        <v>0</v>
      </c>
      <c r="AC256" s="68"/>
      <c r="AD256" s="66">
        <f t="shared" si="147"/>
        <v>0</v>
      </c>
      <c r="AE256" s="68"/>
      <c r="AF256" s="66">
        <f t="shared" si="148"/>
        <v>0</v>
      </c>
      <c r="AG256" s="66">
        <f t="shared" si="149"/>
        <v>0</v>
      </c>
      <c r="AH256" s="66">
        <f t="shared" si="149"/>
        <v>0</v>
      </c>
      <c r="AI256" s="68"/>
      <c r="AJ256" s="66">
        <f t="shared" si="150"/>
        <v>0</v>
      </c>
      <c r="AK256" s="68"/>
      <c r="AL256" s="66">
        <f t="shared" si="150"/>
        <v>0</v>
      </c>
      <c r="AM256" s="66">
        <f t="shared" si="151"/>
        <v>0</v>
      </c>
      <c r="AN256" s="66">
        <f t="shared" si="151"/>
        <v>0</v>
      </c>
    </row>
    <row r="257" spans="1:40">
      <c r="A257" s="65" t="s">
        <v>582</v>
      </c>
      <c r="B257" s="45" t="s">
        <v>583</v>
      </c>
      <c r="C257" s="68"/>
      <c r="D257" s="66">
        <f t="shared" si="134"/>
        <v>0</v>
      </c>
      <c r="E257" s="68"/>
      <c r="F257" s="66">
        <f t="shared" si="135"/>
        <v>0</v>
      </c>
      <c r="G257" s="68"/>
      <c r="H257" s="66">
        <f t="shared" si="136"/>
        <v>0</v>
      </c>
      <c r="I257" s="68"/>
      <c r="J257" s="66">
        <f t="shared" si="137"/>
        <v>0</v>
      </c>
      <c r="K257" s="68"/>
      <c r="L257" s="66">
        <f t="shared" si="138"/>
        <v>0</v>
      </c>
      <c r="M257" s="68"/>
      <c r="N257" s="66">
        <f t="shared" si="139"/>
        <v>0</v>
      </c>
      <c r="O257" s="68"/>
      <c r="P257" s="66">
        <f t="shared" si="140"/>
        <v>0</v>
      </c>
      <c r="Q257" s="68"/>
      <c r="R257" s="66">
        <f t="shared" si="141"/>
        <v>0</v>
      </c>
      <c r="S257" s="68"/>
      <c r="T257" s="66">
        <f t="shared" si="142"/>
        <v>0</v>
      </c>
      <c r="U257" s="68"/>
      <c r="V257" s="66">
        <f t="shared" si="143"/>
        <v>0</v>
      </c>
      <c r="W257" s="68"/>
      <c r="X257" s="66">
        <f t="shared" si="144"/>
        <v>0</v>
      </c>
      <c r="Y257" s="68"/>
      <c r="Z257" s="66">
        <f t="shared" si="145"/>
        <v>0</v>
      </c>
      <c r="AA257" s="68"/>
      <c r="AB257" s="66">
        <f t="shared" si="146"/>
        <v>0</v>
      </c>
      <c r="AC257" s="68"/>
      <c r="AD257" s="66">
        <f t="shared" si="147"/>
        <v>0</v>
      </c>
      <c r="AE257" s="68"/>
      <c r="AF257" s="66">
        <f t="shared" si="148"/>
        <v>0</v>
      </c>
      <c r="AG257" s="66">
        <f t="shared" si="149"/>
        <v>0</v>
      </c>
      <c r="AH257" s="66">
        <f t="shared" si="149"/>
        <v>0</v>
      </c>
      <c r="AI257" s="68"/>
      <c r="AJ257" s="66">
        <f t="shared" si="150"/>
        <v>0</v>
      </c>
      <c r="AK257" s="68"/>
      <c r="AL257" s="66">
        <f t="shared" si="150"/>
        <v>0</v>
      </c>
      <c r="AM257" s="66">
        <f t="shared" si="151"/>
        <v>0</v>
      </c>
      <c r="AN257" s="66">
        <f t="shared" si="151"/>
        <v>0</v>
      </c>
    </row>
    <row r="258" spans="1:40">
      <c r="A258" s="65" t="s">
        <v>584</v>
      </c>
      <c r="B258" s="45" t="s">
        <v>585</v>
      </c>
      <c r="C258" s="68"/>
      <c r="D258" s="66">
        <f t="shared" si="134"/>
        <v>0</v>
      </c>
      <c r="E258" s="68"/>
      <c r="F258" s="66">
        <f t="shared" si="135"/>
        <v>0</v>
      </c>
      <c r="G258" s="68"/>
      <c r="H258" s="66">
        <f t="shared" si="136"/>
        <v>0</v>
      </c>
      <c r="I258" s="68"/>
      <c r="J258" s="66">
        <f t="shared" si="137"/>
        <v>0</v>
      </c>
      <c r="K258" s="68"/>
      <c r="L258" s="66">
        <f t="shared" si="138"/>
        <v>0</v>
      </c>
      <c r="M258" s="68"/>
      <c r="N258" s="66">
        <f t="shared" si="139"/>
        <v>0</v>
      </c>
      <c r="O258" s="68"/>
      <c r="P258" s="66">
        <f t="shared" si="140"/>
        <v>0</v>
      </c>
      <c r="Q258" s="68"/>
      <c r="R258" s="66">
        <f t="shared" si="141"/>
        <v>0</v>
      </c>
      <c r="S258" s="68"/>
      <c r="T258" s="66">
        <f t="shared" si="142"/>
        <v>0</v>
      </c>
      <c r="U258" s="68"/>
      <c r="V258" s="66">
        <f t="shared" si="143"/>
        <v>0</v>
      </c>
      <c r="W258" s="68"/>
      <c r="X258" s="66">
        <f t="shared" si="144"/>
        <v>0</v>
      </c>
      <c r="Y258" s="68"/>
      <c r="Z258" s="66">
        <f t="shared" si="145"/>
        <v>0</v>
      </c>
      <c r="AA258" s="68"/>
      <c r="AB258" s="66">
        <f t="shared" si="146"/>
        <v>0</v>
      </c>
      <c r="AC258" s="68"/>
      <c r="AD258" s="66">
        <f t="shared" si="147"/>
        <v>0</v>
      </c>
      <c r="AE258" s="68"/>
      <c r="AF258" s="66">
        <f t="shared" si="148"/>
        <v>0</v>
      </c>
      <c r="AG258" s="66">
        <f t="shared" si="149"/>
        <v>0</v>
      </c>
      <c r="AH258" s="66">
        <f t="shared" si="149"/>
        <v>0</v>
      </c>
      <c r="AI258" s="68"/>
      <c r="AJ258" s="66">
        <f t="shared" si="150"/>
        <v>0</v>
      </c>
      <c r="AK258" s="68"/>
      <c r="AL258" s="66">
        <f t="shared" si="150"/>
        <v>0</v>
      </c>
      <c r="AM258" s="66">
        <f t="shared" si="151"/>
        <v>0</v>
      </c>
      <c r="AN258" s="66">
        <f t="shared" si="151"/>
        <v>0</v>
      </c>
    </row>
    <row r="259" spans="1:40">
      <c r="A259" s="65" t="s">
        <v>586</v>
      </c>
      <c r="B259" s="45" t="s">
        <v>587</v>
      </c>
      <c r="C259" s="68"/>
      <c r="D259" s="66">
        <f t="shared" si="134"/>
        <v>0</v>
      </c>
      <c r="E259" s="68"/>
      <c r="F259" s="66">
        <f t="shared" si="135"/>
        <v>0</v>
      </c>
      <c r="G259" s="68"/>
      <c r="H259" s="66">
        <f t="shared" si="136"/>
        <v>0</v>
      </c>
      <c r="I259" s="68"/>
      <c r="J259" s="66">
        <f t="shared" si="137"/>
        <v>0</v>
      </c>
      <c r="K259" s="68"/>
      <c r="L259" s="66">
        <f t="shared" si="138"/>
        <v>0</v>
      </c>
      <c r="M259" s="68"/>
      <c r="N259" s="66">
        <f t="shared" si="139"/>
        <v>0</v>
      </c>
      <c r="O259" s="68"/>
      <c r="P259" s="66">
        <f t="shared" si="140"/>
        <v>0</v>
      </c>
      <c r="Q259" s="68"/>
      <c r="R259" s="66">
        <f t="shared" si="141"/>
        <v>0</v>
      </c>
      <c r="S259" s="68"/>
      <c r="T259" s="66">
        <f t="shared" si="142"/>
        <v>0</v>
      </c>
      <c r="U259" s="68"/>
      <c r="V259" s="66">
        <f t="shared" si="143"/>
        <v>0</v>
      </c>
      <c r="W259" s="68"/>
      <c r="X259" s="66">
        <f t="shared" si="144"/>
        <v>0</v>
      </c>
      <c r="Y259" s="68"/>
      <c r="Z259" s="66">
        <f t="shared" si="145"/>
        <v>0</v>
      </c>
      <c r="AA259" s="68"/>
      <c r="AB259" s="66">
        <f t="shared" si="146"/>
        <v>0</v>
      </c>
      <c r="AC259" s="68"/>
      <c r="AD259" s="66">
        <f t="shared" si="147"/>
        <v>0</v>
      </c>
      <c r="AE259" s="68"/>
      <c r="AF259" s="66">
        <f t="shared" si="148"/>
        <v>0</v>
      </c>
      <c r="AG259" s="66">
        <f t="shared" si="149"/>
        <v>0</v>
      </c>
      <c r="AH259" s="66">
        <f t="shared" si="149"/>
        <v>0</v>
      </c>
      <c r="AI259" s="68"/>
      <c r="AJ259" s="66">
        <f t="shared" si="150"/>
        <v>0</v>
      </c>
      <c r="AK259" s="68"/>
      <c r="AL259" s="66">
        <f t="shared" si="150"/>
        <v>0</v>
      </c>
      <c r="AM259" s="66">
        <f t="shared" si="151"/>
        <v>0</v>
      </c>
      <c r="AN259" s="66">
        <f t="shared" si="151"/>
        <v>0</v>
      </c>
    </row>
    <row r="260" spans="1:40">
      <c r="A260" s="65" t="s">
        <v>588</v>
      </c>
      <c r="B260" s="45" t="s">
        <v>589</v>
      </c>
      <c r="C260" s="68"/>
      <c r="D260" s="66">
        <f t="shared" si="134"/>
        <v>0</v>
      </c>
      <c r="E260" s="68"/>
      <c r="F260" s="66">
        <f t="shared" si="135"/>
        <v>0</v>
      </c>
      <c r="G260" s="68"/>
      <c r="H260" s="66">
        <f t="shared" si="136"/>
        <v>0</v>
      </c>
      <c r="I260" s="68"/>
      <c r="J260" s="66">
        <f t="shared" si="137"/>
        <v>0</v>
      </c>
      <c r="K260" s="68"/>
      <c r="L260" s="66">
        <f t="shared" si="138"/>
        <v>0</v>
      </c>
      <c r="M260" s="68"/>
      <c r="N260" s="66">
        <f t="shared" si="139"/>
        <v>0</v>
      </c>
      <c r="O260" s="68"/>
      <c r="P260" s="66">
        <f t="shared" si="140"/>
        <v>0</v>
      </c>
      <c r="Q260" s="68"/>
      <c r="R260" s="66">
        <f t="shared" si="141"/>
        <v>0</v>
      </c>
      <c r="S260" s="68"/>
      <c r="T260" s="66">
        <f t="shared" si="142"/>
        <v>0</v>
      </c>
      <c r="U260" s="68"/>
      <c r="V260" s="66">
        <f t="shared" si="143"/>
        <v>0</v>
      </c>
      <c r="W260" s="68"/>
      <c r="X260" s="66">
        <f t="shared" si="144"/>
        <v>0</v>
      </c>
      <c r="Y260" s="68"/>
      <c r="Z260" s="66">
        <f t="shared" si="145"/>
        <v>0</v>
      </c>
      <c r="AA260" s="68"/>
      <c r="AB260" s="66">
        <f t="shared" si="146"/>
        <v>0</v>
      </c>
      <c r="AC260" s="68"/>
      <c r="AD260" s="66">
        <f t="shared" si="147"/>
        <v>0</v>
      </c>
      <c r="AE260" s="68"/>
      <c r="AF260" s="66">
        <f t="shared" si="148"/>
        <v>0</v>
      </c>
      <c r="AG260" s="66">
        <f t="shared" si="149"/>
        <v>0</v>
      </c>
      <c r="AH260" s="66">
        <f t="shared" si="149"/>
        <v>0</v>
      </c>
      <c r="AI260" s="68"/>
      <c r="AJ260" s="66">
        <f t="shared" si="150"/>
        <v>0</v>
      </c>
      <c r="AK260" s="68"/>
      <c r="AL260" s="66">
        <f t="shared" si="150"/>
        <v>0</v>
      </c>
      <c r="AM260" s="66">
        <f t="shared" si="151"/>
        <v>0</v>
      </c>
      <c r="AN260" s="66">
        <f t="shared" si="151"/>
        <v>0</v>
      </c>
    </row>
    <row r="261" spans="1:40">
      <c r="A261" s="65" t="s">
        <v>590</v>
      </c>
      <c r="B261" s="45" t="s">
        <v>591</v>
      </c>
      <c r="C261" s="68"/>
      <c r="D261" s="66">
        <f t="shared" si="134"/>
        <v>0</v>
      </c>
      <c r="E261" s="68"/>
      <c r="F261" s="66">
        <f t="shared" si="135"/>
        <v>0</v>
      </c>
      <c r="G261" s="68"/>
      <c r="H261" s="66">
        <f t="shared" si="136"/>
        <v>0</v>
      </c>
      <c r="I261" s="68"/>
      <c r="J261" s="66">
        <f t="shared" si="137"/>
        <v>0</v>
      </c>
      <c r="K261" s="68"/>
      <c r="L261" s="66">
        <f t="shared" si="138"/>
        <v>0</v>
      </c>
      <c r="M261" s="68"/>
      <c r="N261" s="66">
        <f t="shared" si="139"/>
        <v>0</v>
      </c>
      <c r="O261" s="68"/>
      <c r="P261" s="66">
        <f t="shared" si="140"/>
        <v>0</v>
      </c>
      <c r="Q261" s="68"/>
      <c r="R261" s="66">
        <f t="shared" si="141"/>
        <v>0</v>
      </c>
      <c r="S261" s="68"/>
      <c r="T261" s="66">
        <f t="shared" si="142"/>
        <v>0</v>
      </c>
      <c r="U261" s="68"/>
      <c r="V261" s="66">
        <f t="shared" si="143"/>
        <v>0</v>
      </c>
      <c r="W261" s="68"/>
      <c r="X261" s="66">
        <f t="shared" si="144"/>
        <v>0</v>
      </c>
      <c r="Y261" s="68"/>
      <c r="Z261" s="66">
        <f t="shared" si="145"/>
        <v>0</v>
      </c>
      <c r="AA261" s="68"/>
      <c r="AB261" s="66">
        <f t="shared" si="146"/>
        <v>0</v>
      </c>
      <c r="AC261" s="68"/>
      <c r="AD261" s="66">
        <f t="shared" si="147"/>
        <v>0</v>
      </c>
      <c r="AE261" s="68"/>
      <c r="AF261" s="66">
        <f t="shared" si="148"/>
        <v>0</v>
      </c>
      <c r="AG261" s="66">
        <f t="shared" si="149"/>
        <v>0</v>
      </c>
      <c r="AH261" s="66">
        <f t="shared" si="149"/>
        <v>0</v>
      </c>
      <c r="AI261" s="68"/>
      <c r="AJ261" s="66">
        <f t="shared" si="150"/>
        <v>0</v>
      </c>
      <c r="AK261" s="68"/>
      <c r="AL261" s="66">
        <f t="shared" si="150"/>
        <v>0</v>
      </c>
      <c r="AM261" s="66">
        <f t="shared" si="151"/>
        <v>0</v>
      </c>
      <c r="AN261" s="66">
        <f t="shared" si="151"/>
        <v>0</v>
      </c>
    </row>
    <row r="262" spans="1:40">
      <c r="A262" s="65" t="s">
        <v>592</v>
      </c>
      <c r="B262" s="46" t="s">
        <v>593</v>
      </c>
      <c r="C262" s="68"/>
      <c r="D262" s="66">
        <f t="shared" si="134"/>
        <v>0</v>
      </c>
      <c r="E262" s="68"/>
      <c r="F262" s="66">
        <f t="shared" si="135"/>
        <v>0</v>
      </c>
      <c r="G262" s="68"/>
      <c r="H262" s="66">
        <f t="shared" si="136"/>
        <v>0</v>
      </c>
      <c r="I262" s="68"/>
      <c r="J262" s="66">
        <f t="shared" si="137"/>
        <v>0</v>
      </c>
      <c r="K262" s="68"/>
      <c r="L262" s="66">
        <f t="shared" si="138"/>
        <v>0</v>
      </c>
      <c r="M262" s="68"/>
      <c r="N262" s="66">
        <f t="shared" si="139"/>
        <v>0</v>
      </c>
      <c r="O262" s="68"/>
      <c r="P262" s="66">
        <f t="shared" si="140"/>
        <v>0</v>
      </c>
      <c r="Q262" s="68"/>
      <c r="R262" s="66">
        <f t="shared" si="141"/>
        <v>0</v>
      </c>
      <c r="S262" s="68"/>
      <c r="T262" s="66">
        <f t="shared" si="142"/>
        <v>0</v>
      </c>
      <c r="U262" s="68"/>
      <c r="V262" s="66">
        <f t="shared" si="143"/>
        <v>0</v>
      </c>
      <c r="W262" s="68"/>
      <c r="X262" s="66">
        <f t="shared" si="144"/>
        <v>0</v>
      </c>
      <c r="Y262" s="68"/>
      <c r="Z262" s="66">
        <f t="shared" si="145"/>
        <v>0</v>
      </c>
      <c r="AA262" s="68"/>
      <c r="AB262" s="66">
        <f t="shared" si="146"/>
        <v>0</v>
      </c>
      <c r="AC262" s="68"/>
      <c r="AD262" s="66">
        <f t="shared" si="147"/>
        <v>0</v>
      </c>
      <c r="AE262" s="68"/>
      <c r="AF262" s="66">
        <f t="shared" si="148"/>
        <v>0</v>
      </c>
      <c r="AG262" s="66">
        <f t="shared" si="149"/>
        <v>0</v>
      </c>
      <c r="AH262" s="66">
        <f t="shared" si="149"/>
        <v>0</v>
      </c>
      <c r="AI262" s="68"/>
      <c r="AJ262" s="66">
        <f t="shared" si="150"/>
        <v>0</v>
      </c>
      <c r="AK262" s="68"/>
      <c r="AL262" s="66">
        <f t="shared" si="150"/>
        <v>0</v>
      </c>
      <c r="AM262" s="66">
        <f t="shared" si="151"/>
        <v>0</v>
      </c>
      <c r="AN262" s="66">
        <f t="shared" si="151"/>
        <v>0</v>
      </c>
    </row>
    <row r="263" spans="1:40">
      <c r="A263" s="65" t="s">
        <v>594</v>
      </c>
      <c r="B263" s="46" t="s">
        <v>595</v>
      </c>
      <c r="C263" s="68"/>
      <c r="D263" s="66">
        <f t="shared" si="134"/>
        <v>0</v>
      </c>
      <c r="E263" s="68"/>
      <c r="F263" s="66">
        <f t="shared" si="135"/>
        <v>0</v>
      </c>
      <c r="G263" s="68"/>
      <c r="H263" s="66">
        <f t="shared" si="136"/>
        <v>0</v>
      </c>
      <c r="I263" s="68"/>
      <c r="J263" s="66">
        <f t="shared" si="137"/>
        <v>0</v>
      </c>
      <c r="K263" s="68"/>
      <c r="L263" s="66">
        <f t="shared" si="138"/>
        <v>0</v>
      </c>
      <c r="M263" s="68"/>
      <c r="N263" s="66">
        <f t="shared" si="139"/>
        <v>0</v>
      </c>
      <c r="O263" s="68"/>
      <c r="P263" s="66">
        <f t="shared" si="140"/>
        <v>0</v>
      </c>
      <c r="Q263" s="68"/>
      <c r="R263" s="66">
        <f t="shared" si="141"/>
        <v>0</v>
      </c>
      <c r="S263" s="68"/>
      <c r="T263" s="66">
        <f t="shared" si="142"/>
        <v>0</v>
      </c>
      <c r="U263" s="68"/>
      <c r="V263" s="66">
        <f t="shared" si="143"/>
        <v>0</v>
      </c>
      <c r="W263" s="68"/>
      <c r="X263" s="66">
        <f t="shared" si="144"/>
        <v>0</v>
      </c>
      <c r="Y263" s="68"/>
      <c r="Z263" s="66">
        <f t="shared" si="145"/>
        <v>0</v>
      </c>
      <c r="AA263" s="68"/>
      <c r="AB263" s="66">
        <f t="shared" si="146"/>
        <v>0</v>
      </c>
      <c r="AC263" s="68"/>
      <c r="AD263" s="66">
        <f t="shared" si="147"/>
        <v>0</v>
      </c>
      <c r="AE263" s="68"/>
      <c r="AF263" s="66">
        <f t="shared" si="148"/>
        <v>0</v>
      </c>
      <c r="AG263" s="66">
        <f t="shared" si="149"/>
        <v>0</v>
      </c>
      <c r="AH263" s="66">
        <f t="shared" si="149"/>
        <v>0</v>
      </c>
      <c r="AI263" s="68"/>
      <c r="AJ263" s="66">
        <f t="shared" si="150"/>
        <v>0</v>
      </c>
      <c r="AK263" s="68"/>
      <c r="AL263" s="66">
        <f t="shared" si="150"/>
        <v>0</v>
      </c>
      <c r="AM263" s="66">
        <f t="shared" si="151"/>
        <v>0</v>
      </c>
      <c r="AN263" s="66">
        <f t="shared" si="151"/>
        <v>0</v>
      </c>
    </row>
    <row r="264" spans="1:40" s="53" customFormat="1">
      <c r="A264" s="65" t="s">
        <v>596</v>
      </c>
      <c r="B264" s="46" t="s">
        <v>597</v>
      </c>
      <c r="C264" s="68"/>
      <c r="D264" s="66">
        <f t="shared" si="134"/>
        <v>0</v>
      </c>
      <c r="E264" s="68"/>
      <c r="F264" s="66">
        <f t="shared" si="135"/>
        <v>0</v>
      </c>
      <c r="G264" s="68"/>
      <c r="H264" s="66">
        <f t="shared" si="136"/>
        <v>0</v>
      </c>
      <c r="I264" s="68"/>
      <c r="J264" s="66">
        <f t="shared" si="137"/>
        <v>0</v>
      </c>
      <c r="K264" s="68"/>
      <c r="L264" s="66">
        <f t="shared" si="138"/>
        <v>0</v>
      </c>
      <c r="M264" s="68"/>
      <c r="N264" s="66">
        <f t="shared" si="139"/>
        <v>0</v>
      </c>
      <c r="O264" s="68"/>
      <c r="P264" s="66">
        <f t="shared" si="140"/>
        <v>0</v>
      </c>
      <c r="Q264" s="68"/>
      <c r="R264" s="66">
        <f t="shared" si="141"/>
        <v>0</v>
      </c>
      <c r="S264" s="68"/>
      <c r="T264" s="66">
        <f t="shared" si="142"/>
        <v>0</v>
      </c>
      <c r="U264" s="68"/>
      <c r="V264" s="66">
        <f t="shared" si="143"/>
        <v>0</v>
      </c>
      <c r="W264" s="68"/>
      <c r="X264" s="66">
        <f t="shared" si="144"/>
        <v>0</v>
      </c>
      <c r="Y264" s="68"/>
      <c r="Z264" s="66">
        <f t="shared" si="145"/>
        <v>0</v>
      </c>
      <c r="AA264" s="68"/>
      <c r="AB264" s="66">
        <f t="shared" si="146"/>
        <v>0</v>
      </c>
      <c r="AC264" s="68"/>
      <c r="AD264" s="66">
        <f t="shared" si="147"/>
        <v>0</v>
      </c>
      <c r="AE264" s="68"/>
      <c r="AF264" s="66">
        <f t="shared" si="148"/>
        <v>0</v>
      </c>
      <c r="AG264" s="66">
        <f t="shared" si="149"/>
        <v>0</v>
      </c>
      <c r="AH264" s="66">
        <f t="shared" si="149"/>
        <v>0</v>
      </c>
      <c r="AI264" s="68"/>
      <c r="AJ264" s="66">
        <f t="shared" si="150"/>
        <v>0</v>
      </c>
      <c r="AK264" s="68"/>
      <c r="AL264" s="66">
        <f t="shared" si="150"/>
        <v>0</v>
      </c>
      <c r="AM264" s="66">
        <f t="shared" si="151"/>
        <v>0</v>
      </c>
      <c r="AN264" s="66">
        <f t="shared" si="151"/>
        <v>0</v>
      </c>
    </row>
    <row r="265" spans="1:40">
      <c r="A265" s="65" t="s">
        <v>598</v>
      </c>
      <c r="B265" s="46" t="s">
        <v>599</v>
      </c>
      <c r="C265" s="68"/>
      <c r="D265" s="66">
        <f t="shared" si="134"/>
        <v>0</v>
      </c>
      <c r="E265" s="68"/>
      <c r="F265" s="66">
        <f t="shared" si="135"/>
        <v>0</v>
      </c>
      <c r="G265" s="68"/>
      <c r="H265" s="66">
        <f t="shared" si="136"/>
        <v>0</v>
      </c>
      <c r="I265" s="68"/>
      <c r="J265" s="66">
        <f t="shared" si="137"/>
        <v>0</v>
      </c>
      <c r="K265" s="68"/>
      <c r="L265" s="66">
        <f t="shared" si="138"/>
        <v>0</v>
      </c>
      <c r="M265" s="68"/>
      <c r="N265" s="66">
        <f t="shared" si="139"/>
        <v>0</v>
      </c>
      <c r="O265" s="68"/>
      <c r="P265" s="66">
        <f t="shared" si="140"/>
        <v>0</v>
      </c>
      <c r="Q265" s="68"/>
      <c r="R265" s="66">
        <f t="shared" si="141"/>
        <v>0</v>
      </c>
      <c r="S265" s="68"/>
      <c r="T265" s="66">
        <f t="shared" si="142"/>
        <v>0</v>
      </c>
      <c r="U265" s="68"/>
      <c r="V265" s="66">
        <f t="shared" si="143"/>
        <v>0</v>
      </c>
      <c r="W265" s="68"/>
      <c r="X265" s="66">
        <f t="shared" si="144"/>
        <v>0</v>
      </c>
      <c r="Y265" s="68"/>
      <c r="Z265" s="66">
        <f t="shared" si="145"/>
        <v>0</v>
      </c>
      <c r="AA265" s="68"/>
      <c r="AB265" s="66">
        <f t="shared" si="146"/>
        <v>0</v>
      </c>
      <c r="AC265" s="68"/>
      <c r="AD265" s="66">
        <f t="shared" si="147"/>
        <v>0</v>
      </c>
      <c r="AE265" s="68"/>
      <c r="AF265" s="66">
        <f t="shared" si="148"/>
        <v>0</v>
      </c>
      <c r="AG265" s="66">
        <f t="shared" si="149"/>
        <v>0</v>
      </c>
      <c r="AH265" s="66">
        <f t="shared" si="149"/>
        <v>0</v>
      </c>
      <c r="AI265" s="68"/>
      <c r="AJ265" s="66">
        <f t="shared" si="150"/>
        <v>0</v>
      </c>
      <c r="AK265" s="68"/>
      <c r="AL265" s="66">
        <f t="shared" si="150"/>
        <v>0</v>
      </c>
      <c r="AM265" s="66">
        <f t="shared" si="151"/>
        <v>0</v>
      </c>
      <c r="AN265" s="66">
        <f t="shared" si="151"/>
        <v>0</v>
      </c>
    </row>
    <row r="266" spans="1:40" s="57" customFormat="1">
      <c r="A266" s="155" t="s">
        <v>399</v>
      </c>
      <c r="B266" s="156"/>
      <c r="C266" s="67">
        <f t="shared" ref="C266:AN266" si="152">SUM(C233:C265)</f>
        <v>0</v>
      </c>
      <c r="D266" s="67">
        <f t="shared" si="152"/>
        <v>0</v>
      </c>
      <c r="E266" s="67">
        <f t="shared" si="152"/>
        <v>0</v>
      </c>
      <c r="F266" s="67">
        <f t="shared" si="152"/>
        <v>0</v>
      </c>
      <c r="G266" s="67">
        <f t="shared" si="152"/>
        <v>0</v>
      </c>
      <c r="H266" s="67">
        <f t="shared" si="152"/>
        <v>0</v>
      </c>
      <c r="I266" s="67">
        <f t="shared" si="152"/>
        <v>2</v>
      </c>
      <c r="J266" s="67">
        <f t="shared" si="152"/>
        <v>32000</v>
      </c>
      <c r="K266" s="67">
        <f t="shared" si="152"/>
        <v>0</v>
      </c>
      <c r="L266" s="67">
        <f t="shared" si="152"/>
        <v>0</v>
      </c>
      <c r="M266" s="67">
        <f t="shared" si="152"/>
        <v>0</v>
      </c>
      <c r="N266" s="67">
        <f t="shared" si="152"/>
        <v>0</v>
      </c>
      <c r="O266" s="67">
        <f t="shared" si="152"/>
        <v>18</v>
      </c>
      <c r="P266" s="67">
        <f t="shared" si="152"/>
        <v>160200</v>
      </c>
      <c r="Q266" s="67">
        <f t="shared" si="152"/>
        <v>0</v>
      </c>
      <c r="R266" s="67">
        <f t="shared" si="152"/>
        <v>0</v>
      </c>
      <c r="S266" s="67">
        <f t="shared" si="152"/>
        <v>0</v>
      </c>
      <c r="T266" s="67">
        <f t="shared" si="152"/>
        <v>0</v>
      </c>
      <c r="U266" s="67">
        <f t="shared" si="152"/>
        <v>0</v>
      </c>
      <c r="V266" s="67">
        <f t="shared" si="152"/>
        <v>0</v>
      </c>
      <c r="W266" s="67">
        <f t="shared" si="152"/>
        <v>0</v>
      </c>
      <c r="X266" s="67">
        <f t="shared" si="152"/>
        <v>0</v>
      </c>
      <c r="Y266" s="67">
        <f t="shared" si="152"/>
        <v>0</v>
      </c>
      <c r="Z266" s="67">
        <f t="shared" si="152"/>
        <v>0</v>
      </c>
      <c r="AA266" s="67">
        <f t="shared" si="152"/>
        <v>10</v>
      </c>
      <c r="AB266" s="67">
        <f t="shared" si="152"/>
        <v>25000</v>
      </c>
      <c r="AC266" s="67">
        <f t="shared" si="152"/>
        <v>0</v>
      </c>
      <c r="AD266" s="67">
        <f t="shared" si="152"/>
        <v>0</v>
      </c>
      <c r="AE266" s="67">
        <f t="shared" si="152"/>
        <v>0</v>
      </c>
      <c r="AF266" s="67">
        <f t="shared" si="152"/>
        <v>0</v>
      </c>
      <c r="AG266" s="67">
        <f t="shared" si="152"/>
        <v>30</v>
      </c>
      <c r="AH266" s="67">
        <f t="shared" si="152"/>
        <v>217200</v>
      </c>
      <c r="AI266" s="67">
        <f t="shared" si="152"/>
        <v>0</v>
      </c>
      <c r="AJ266" s="67">
        <f t="shared" si="152"/>
        <v>0</v>
      </c>
      <c r="AK266" s="67">
        <f t="shared" si="152"/>
        <v>0</v>
      </c>
      <c r="AL266" s="67">
        <f t="shared" si="152"/>
        <v>0</v>
      </c>
      <c r="AM266" s="67">
        <f t="shared" si="152"/>
        <v>30</v>
      </c>
      <c r="AN266" s="67">
        <f t="shared" si="152"/>
        <v>217200</v>
      </c>
    </row>
    <row r="267" spans="1:40">
      <c r="A267" s="63" t="s">
        <v>600</v>
      </c>
      <c r="B267" s="63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  <c r="U267" s="68"/>
      <c r="V267" s="68"/>
      <c r="W267" s="68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8"/>
      <c r="AL267" s="68"/>
      <c r="AM267" s="68"/>
      <c r="AN267" s="68"/>
    </row>
    <row r="268" spans="1:40">
      <c r="A268" s="65" t="s">
        <v>278</v>
      </c>
      <c r="B268" s="47" t="s">
        <v>279</v>
      </c>
      <c r="C268" s="73"/>
      <c r="D268" s="66">
        <f t="shared" ref="D268:D306" si="153">C268*350000</f>
        <v>0</v>
      </c>
      <c r="E268" s="73"/>
      <c r="F268" s="73"/>
      <c r="G268" s="73"/>
      <c r="H268" s="66">
        <f t="shared" ref="H268:H306" si="154">G268*22000</f>
        <v>0</v>
      </c>
      <c r="I268" s="73"/>
      <c r="J268" s="66">
        <f t="shared" ref="J268:J306" si="155">I268*16000</f>
        <v>0</v>
      </c>
      <c r="K268" s="73"/>
      <c r="L268" s="66">
        <f t="shared" ref="L268:L306" si="156">K268*22000</f>
        <v>0</v>
      </c>
      <c r="M268" s="73"/>
      <c r="N268" s="66">
        <f t="shared" ref="N268:N306" si="157">M268*4300</f>
        <v>0</v>
      </c>
      <c r="O268" s="73"/>
      <c r="P268" s="66">
        <f t="shared" ref="P268:P306" si="158">O268*8900</f>
        <v>0</v>
      </c>
      <c r="Q268" s="73"/>
      <c r="R268" s="66">
        <f t="shared" ref="R268:R306" si="159">Q268*10000</f>
        <v>0</v>
      </c>
      <c r="S268" s="73"/>
      <c r="T268" s="66">
        <f t="shared" ref="T268:T306" si="160">S268*7500</f>
        <v>0</v>
      </c>
      <c r="U268" s="73"/>
      <c r="V268" s="66">
        <f t="shared" ref="V268:V306" si="161">U268*10000</f>
        <v>0</v>
      </c>
      <c r="W268" s="73"/>
      <c r="X268" s="66">
        <f t="shared" ref="X268:X306" si="162">W268*3200</f>
        <v>0</v>
      </c>
      <c r="Y268" s="73"/>
      <c r="Z268" s="66">
        <f t="shared" ref="Z268:Z306" si="163">Y268*17000</f>
        <v>0</v>
      </c>
      <c r="AA268" s="73"/>
      <c r="AB268" s="66">
        <f t="shared" ref="AB268:AB306" si="164">AA268*2500</f>
        <v>0</v>
      </c>
      <c r="AC268" s="73"/>
      <c r="AD268" s="66">
        <f t="shared" ref="AD268:AD306" si="165">AC268*432200</f>
        <v>0</v>
      </c>
      <c r="AE268" s="73"/>
      <c r="AF268" s="66">
        <f t="shared" ref="AF268:AF306" si="166">AE268*28000</f>
        <v>0</v>
      </c>
      <c r="AG268" s="66">
        <f t="shared" ref="AG268:AH306" si="167">C268+E268+G268+I268+K268+M268+O268+Q268+S268+U268+W268+Y268+AA268+AC268+AE268</f>
        <v>0</v>
      </c>
      <c r="AH268" s="66">
        <f t="shared" si="167"/>
        <v>0</v>
      </c>
      <c r="AI268" s="73"/>
      <c r="AJ268" s="66">
        <f t="shared" ref="AJ268:AL306" si="168">AI268*17000</f>
        <v>0</v>
      </c>
      <c r="AK268" s="73"/>
      <c r="AL268" s="66">
        <f t="shared" si="168"/>
        <v>0</v>
      </c>
      <c r="AM268" s="66">
        <f t="shared" ref="AM268:AN306" si="169">AG268+AK268</f>
        <v>0</v>
      </c>
      <c r="AN268" s="66">
        <f t="shared" si="169"/>
        <v>0</v>
      </c>
    </row>
    <row r="269" spans="1:40">
      <c r="A269" s="65" t="s">
        <v>280</v>
      </c>
      <c r="B269" s="47" t="s">
        <v>281</v>
      </c>
      <c r="C269" s="73"/>
      <c r="D269" s="66">
        <f t="shared" si="153"/>
        <v>0</v>
      </c>
      <c r="E269" s="73"/>
      <c r="F269" s="73"/>
      <c r="G269" s="73"/>
      <c r="H269" s="66">
        <f t="shared" si="154"/>
        <v>0</v>
      </c>
      <c r="I269" s="73"/>
      <c r="J269" s="66">
        <f t="shared" si="155"/>
        <v>0</v>
      </c>
      <c r="K269" s="73"/>
      <c r="L269" s="66">
        <f t="shared" si="156"/>
        <v>0</v>
      </c>
      <c r="M269" s="73"/>
      <c r="N269" s="66">
        <f t="shared" si="157"/>
        <v>0</v>
      </c>
      <c r="O269" s="73">
        <v>3</v>
      </c>
      <c r="P269" s="66">
        <f t="shared" si="158"/>
        <v>26700</v>
      </c>
      <c r="Q269" s="73"/>
      <c r="R269" s="66">
        <f t="shared" si="159"/>
        <v>0</v>
      </c>
      <c r="S269" s="73"/>
      <c r="T269" s="66">
        <f t="shared" si="160"/>
        <v>0</v>
      </c>
      <c r="U269" s="73"/>
      <c r="V269" s="66">
        <f t="shared" si="161"/>
        <v>0</v>
      </c>
      <c r="W269" s="73"/>
      <c r="X269" s="66">
        <f t="shared" si="162"/>
        <v>0</v>
      </c>
      <c r="Y269" s="73"/>
      <c r="Z269" s="66">
        <f t="shared" si="163"/>
        <v>0</v>
      </c>
      <c r="AA269" s="73"/>
      <c r="AB269" s="66">
        <f t="shared" si="164"/>
        <v>0</v>
      </c>
      <c r="AC269" s="73"/>
      <c r="AD269" s="66">
        <f t="shared" si="165"/>
        <v>0</v>
      </c>
      <c r="AE269" s="73"/>
      <c r="AF269" s="66">
        <f t="shared" si="166"/>
        <v>0</v>
      </c>
      <c r="AG269" s="66">
        <f t="shared" si="167"/>
        <v>3</v>
      </c>
      <c r="AH269" s="66">
        <f t="shared" si="167"/>
        <v>26700</v>
      </c>
      <c r="AI269" s="73"/>
      <c r="AJ269" s="66">
        <f t="shared" si="168"/>
        <v>0</v>
      </c>
      <c r="AK269" s="73"/>
      <c r="AL269" s="66">
        <f t="shared" si="168"/>
        <v>0</v>
      </c>
      <c r="AM269" s="66">
        <f t="shared" si="169"/>
        <v>3</v>
      </c>
      <c r="AN269" s="66">
        <f t="shared" si="169"/>
        <v>26700</v>
      </c>
    </row>
    <row r="270" spans="1:40">
      <c r="A270" s="65" t="s">
        <v>282</v>
      </c>
      <c r="B270" s="47" t="s">
        <v>283</v>
      </c>
      <c r="C270" s="73"/>
      <c r="D270" s="66">
        <f t="shared" si="153"/>
        <v>0</v>
      </c>
      <c r="E270" s="73"/>
      <c r="F270" s="73"/>
      <c r="G270" s="73"/>
      <c r="H270" s="66">
        <f t="shared" si="154"/>
        <v>0</v>
      </c>
      <c r="I270" s="73"/>
      <c r="J270" s="66">
        <f t="shared" si="155"/>
        <v>0</v>
      </c>
      <c r="K270" s="73"/>
      <c r="L270" s="66">
        <f t="shared" si="156"/>
        <v>0</v>
      </c>
      <c r="M270" s="73"/>
      <c r="N270" s="66">
        <f t="shared" si="157"/>
        <v>0</v>
      </c>
      <c r="O270" s="73"/>
      <c r="P270" s="66">
        <f t="shared" si="158"/>
        <v>0</v>
      </c>
      <c r="Q270" s="73"/>
      <c r="R270" s="66">
        <f t="shared" si="159"/>
        <v>0</v>
      </c>
      <c r="S270" s="73"/>
      <c r="T270" s="66">
        <f t="shared" si="160"/>
        <v>0</v>
      </c>
      <c r="U270" s="73"/>
      <c r="V270" s="66">
        <f t="shared" si="161"/>
        <v>0</v>
      </c>
      <c r="W270" s="73"/>
      <c r="X270" s="66">
        <f t="shared" si="162"/>
        <v>0</v>
      </c>
      <c r="Y270" s="73"/>
      <c r="Z270" s="66">
        <f t="shared" si="163"/>
        <v>0</v>
      </c>
      <c r="AA270" s="73"/>
      <c r="AB270" s="66">
        <f t="shared" si="164"/>
        <v>0</v>
      </c>
      <c r="AC270" s="73"/>
      <c r="AD270" s="66">
        <f t="shared" si="165"/>
        <v>0</v>
      </c>
      <c r="AE270" s="73"/>
      <c r="AF270" s="66">
        <f t="shared" si="166"/>
        <v>0</v>
      </c>
      <c r="AG270" s="66">
        <f t="shared" si="167"/>
        <v>0</v>
      </c>
      <c r="AH270" s="66">
        <f t="shared" si="167"/>
        <v>0</v>
      </c>
      <c r="AI270" s="73"/>
      <c r="AJ270" s="66">
        <f t="shared" si="168"/>
        <v>0</v>
      </c>
      <c r="AK270" s="73"/>
      <c r="AL270" s="66">
        <f t="shared" si="168"/>
        <v>0</v>
      </c>
      <c r="AM270" s="66">
        <f t="shared" si="169"/>
        <v>0</v>
      </c>
      <c r="AN270" s="66">
        <f t="shared" si="169"/>
        <v>0</v>
      </c>
    </row>
    <row r="271" spans="1:40">
      <c r="A271" s="65" t="s">
        <v>284</v>
      </c>
      <c r="B271" s="47" t="s">
        <v>285</v>
      </c>
      <c r="C271" s="73"/>
      <c r="D271" s="66">
        <f t="shared" si="153"/>
        <v>0</v>
      </c>
      <c r="E271" s="73"/>
      <c r="F271" s="73"/>
      <c r="G271" s="73"/>
      <c r="H271" s="66">
        <f t="shared" si="154"/>
        <v>0</v>
      </c>
      <c r="I271" s="73"/>
      <c r="J271" s="66">
        <f t="shared" si="155"/>
        <v>0</v>
      </c>
      <c r="K271" s="73"/>
      <c r="L271" s="66">
        <f t="shared" si="156"/>
        <v>0</v>
      </c>
      <c r="M271" s="73"/>
      <c r="N271" s="66">
        <f t="shared" si="157"/>
        <v>0</v>
      </c>
      <c r="O271" s="73"/>
      <c r="P271" s="66">
        <f t="shared" si="158"/>
        <v>0</v>
      </c>
      <c r="Q271" s="73"/>
      <c r="R271" s="66">
        <f t="shared" si="159"/>
        <v>0</v>
      </c>
      <c r="S271" s="73"/>
      <c r="T271" s="66">
        <f t="shared" si="160"/>
        <v>0</v>
      </c>
      <c r="U271" s="73"/>
      <c r="V271" s="66">
        <f t="shared" si="161"/>
        <v>0</v>
      </c>
      <c r="W271" s="73"/>
      <c r="X271" s="66">
        <f t="shared" si="162"/>
        <v>0</v>
      </c>
      <c r="Y271" s="73"/>
      <c r="Z271" s="66">
        <f t="shared" si="163"/>
        <v>0</v>
      </c>
      <c r="AA271" s="73">
        <v>2</v>
      </c>
      <c r="AB271" s="66">
        <f t="shared" si="164"/>
        <v>5000</v>
      </c>
      <c r="AC271" s="73"/>
      <c r="AD271" s="66">
        <f t="shared" si="165"/>
        <v>0</v>
      </c>
      <c r="AE271" s="73"/>
      <c r="AF271" s="66">
        <f t="shared" si="166"/>
        <v>0</v>
      </c>
      <c r="AG271" s="66">
        <f t="shared" si="167"/>
        <v>2</v>
      </c>
      <c r="AH271" s="66">
        <f t="shared" si="167"/>
        <v>5000</v>
      </c>
      <c r="AI271" s="73"/>
      <c r="AJ271" s="66">
        <f t="shared" si="168"/>
        <v>0</v>
      </c>
      <c r="AK271" s="73"/>
      <c r="AL271" s="66">
        <f t="shared" si="168"/>
        <v>0</v>
      </c>
      <c r="AM271" s="66">
        <f t="shared" si="169"/>
        <v>2</v>
      </c>
      <c r="AN271" s="66">
        <f t="shared" si="169"/>
        <v>5000</v>
      </c>
    </row>
    <row r="272" spans="1:40">
      <c r="A272" s="65" t="s">
        <v>286</v>
      </c>
      <c r="B272" s="47" t="s">
        <v>287</v>
      </c>
      <c r="C272" s="73"/>
      <c r="D272" s="66">
        <f t="shared" si="153"/>
        <v>0</v>
      </c>
      <c r="E272" s="73"/>
      <c r="F272" s="73"/>
      <c r="G272" s="73"/>
      <c r="H272" s="66">
        <f t="shared" si="154"/>
        <v>0</v>
      </c>
      <c r="I272" s="73"/>
      <c r="J272" s="66">
        <f t="shared" si="155"/>
        <v>0</v>
      </c>
      <c r="K272" s="73"/>
      <c r="L272" s="66">
        <f t="shared" si="156"/>
        <v>0</v>
      </c>
      <c r="M272" s="73"/>
      <c r="N272" s="66">
        <f t="shared" si="157"/>
        <v>0</v>
      </c>
      <c r="O272" s="73"/>
      <c r="P272" s="66">
        <f t="shared" si="158"/>
        <v>0</v>
      </c>
      <c r="Q272" s="73"/>
      <c r="R272" s="66">
        <f t="shared" si="159"/>
        <v>0</v>
      </c>
      <c r="S272" s="73"/>
      <c r="T272" s="66">
        <f t="shared" si="160"/>
        <v>0</v>
      </c>
      <c r="U272" s="73"/>
      <c r="V272" s="66">
        <f t="shared" si="161"/>
        <v>0</v>
      </c>
      <c r="W272" s="73"/>
      <c r="X272" s="66">
        <f t="shared" si="162"/>
        <v>0</v>
      </c>
      <c r="Y272" s="73"/>
      <c r="Z272" s="66">
        <f t="shared" si="163"/>
        <v>0</v>
      </c>
      <c r="AA272" s="73"/>
      <c r="AB272" s="66">
        <f t="shared" si="164"/>
        <v>0</v>
      </c>
      <c r="AC272" s="73"/>
      <c r="AD272" s="66">
        <f t="shared" si="165"/>
        <v>0</v>
      </c>
      <c r="AE272" s="73"/>
      <c r="AF272" s="66">
        <f t="shared" si="166"/>
        <v>0</v>
      </c>
      <c r="AG272" s="66">
        <f t="shared" si="167"/>
        <v>0</v>
      </c>
      <c r="AH272" s="66">
        <f t="shared" si="167"/>
        <v>0</v>
      </c>
      <c r="AI272" s="73"/>
      <c r="AJ272" s="66">
        <f t="shared" si="168"/>
        <v>0</v>
      </c>
      <c r="AK272" s="73"/>
      <c r="AL272" s="66">
        <f t="shared" si="168"/>
        <v>0</v>
      </c>
      <c r="AM272" s="66">
        <f t="shared" si="169"/>
        <v>0</v>
      </c>
      <c r="AN272" s="66">
        <f t="shared" si="169"/>
        <v>0</v>
      </c>
    </row>
    <row r="273" spans="1:40">
      <c r="A273" s="65" t="s">
        <v>288</v>
      </c>
      <c r="B273" s="47" t="s">
        <v>289</v>
      </c>
      <c r="C273" s="73"/>
      <c r="D273" s="66">
        <f t="shared" si="153"/>
        <v>0</v>
      </c>
      <c r="E273" s="73"/>
      <c r="F273" s="73"/>
      <c r="G273" s="73"/>
      <c r="H273" s="66">
        <f t="shared" si="154"/>
        <v>0</v>
      </c>
      <c r="I273" s="73"/>
      <c r="J273" s="66">
        <f t="shared" si="155"/>
        <v>0</v>
      </c>
      <c r="K273" s="73"/>
      <c r="L273" s="66">
        <f t="shared" si="156"/>
        <v>0</v>
      </c>
      <c r="M273" s="73">
        <v>1</v>
      </c>
      <c r="N273" s="66">
        <f t="shared" si="157"/>
        <v>4300</v>
      </c>
      <c r="O273" s="73"/>
      <c r="P273" s="66">
        <f t="shared" si="158"/>
        <v>0</v>
      </c>
      <c r="Q273" s="73"/>
      <c r="R273" s="66">
        <f t="shared" si="159"/>
        <v>0</v>
      </c>
      <c r="S273" s="73"/>
      <c r="T273" s="66">
        <f t="shared" si="160"/>
        <v>0</v>
      </c>
      <c r="U273" s="73"/>
      <c r="V273" s="66">
        <f t="shared" si="161"/>
        <v>0</v>
      </c>
      <c r="W273" s="73"/>
      <c r="X273" s="66">
        <f t="shared" si="162"/>
        <v>0</v>
      </c>
      <c r="Y273" s="73"/>
      <c r="Z273" s="66">
        <f t="shared" si="163"/>
        <v>0</v>
      </c>
      <c r="AA273" s="73">
        <v>4</v>
      </c>
      <c r="AB273" s="66">
        <f t="shared" si="164"/>
        <v>10000</v>
      </c>
      <c r="AC273" s="73"/>
      <c r="AD273" s="66">
        <f t="shared" si="165"/>
        <v>0</v>
      </c>
      <c r="AE273" s="73"/>
      <c r="AF273" s="66">
        <f t="shared" si="166"/>
        <v>0</v>
      </c>
      <c r="AG273" s="66">
        <f t="shared" si="167"/>
        <v>5</v>
      </c>
      <c r="AH273" s="66">
        <f t="shared" si="167"/>
        <v>14300</v>
      </c>
      <c r="AI273" s="73"/>
      <c r="AJ273" s="66">
        <f t="shared" si="168"/>
        <v>0</v>
      </c>
      <c r="AK273" s="73"/>
      <c r="AL273" s="66">
        <f t="shared" si="168"/>
        <v>0</v>
      </c>
      <c r="AM273" s="66">
        <f t="shared" si="169"/>
        <v>5</v>
      </c>
      <c r="AN273" s="66">
        <f t="shared" si="169"/>
        <v>14300</v>
      </c>
    </row>
    <row r="274" spans="1:40">
      <c r="A274" s="65" t="s">
        <v>290</v>
      </c>
      <c r="B274" s="47" t="s">
        <v>291</v>
      </c>
      <c r="C274" s="73"/>
      <c r="D274" s="66">
        <f t="shared" si="153"/>
        <v>0</v>
      </c>
      <c r="E274" s="73"/>
      <c r="F274" s="73"/>
      <c r="G274" s="73"/>
      <c r="H274" s="66">
        <f t="shared" si="154"/>
        <v>0</v>
      </c>
      <c r="I274" s="73"/>
      <c r="J274" s="66">
        <f t="shared" si="155"/>
        <v>0</v>
      </c>
      <c r="K274" s="73"/>
      <c r="L274" s="66">
        <f t="shared" si="156"/>
        <v>0</v>
      </c>
      <c r="M274" s="73"/>
      <c r="N274" s="66">
        <f t="shared" si="157"/>
        <v>0</v>
      </c>
      <c r="O274" s="73"/>
      <c r="P274" s="66">
        <f t="shared" si="158"/>
        <v>0</v>
      </c>
      <c r="Q274" s="73"/>
      <c r="R274" s="66">
        <f t="shared" si="159"/>
        <v>0</v>
      </c>
      <c r="S274" s="73"/>
      <c r="T274" s="66">
        <f t="shared" si="160"/>
        <v>0</v>
      </c>
      <c r="U274" s="73"/>
      <c r="V274" s="66">
        <f t="shared" si="161"/>
        <v>0</v>
      </c>
      <c r="W274" s="73"/>
      <c r="X274" s="66">
        <f t="shared" si="162"/>
        <v>0</v>
      </c>
      <c r="Y274" s="73"/>
      <c r="Z274" s="66">
        <f t="shared" si="163"/>
        <v>0</v>
      </c>
      <c r="AA274" s="73"/>
      <c r="AB274" s="66">
        <f t="shared" si="164"/>
        <v>0</v>
      </c>
      <c r="AC274" s="73"/>
      <c r="AD274" s="66">
        <f t="shared" si="165"/>
        <v>0</v>
      </c>
      <c r="AE274" s="73"/>
      <c r="AF274" s="66">
        <f t="shared" si="166"/>
        <v>0</v>
      </c>
      <c r="AG274" s="66">
        <f t="shared" si="167"/>
        <v>0</v>
      </c>
      <c r="AH274" s="66">
        <f t="shared" si="167"/>
        <v>0</v>
      </c>
      <c r="AI274" s="73"/>
      <c r="AJ274" s="66">
        <f t="shared" si="168"/>
        <v>0</v>
      </c>
      <c r="AK274" s="73"/>
      <c r="AL274" s="66">
        <f t="shared" si="168"/>
        <v>0</v>
      </c>
      <c r="AM274" s="66">
        <f t="shared" si="169"/>
        <v>0</v>
      </c>
      <c r="AN274" s="66">
        <f t="shared" si="169"/>
        <v>0</v>
      </c>
    </row>
    <row r="275" spans="1:40">
      <c r="A275" s="65" t="s">
        <v>601</v>
      </c>
      <c r="B275" s="47" t="s">
        <v>602</v>
      </c>
      <c r="C275" s="73"/>
      <c r="D275" s="66">
        <f t="shared" si="153"/>
        <v>0</v>
      </c>
      <c r="E275" s="73"/>
      <c r="F275" s="73"/>
      <c r="G275" s="73"/>
      <c r="H275" s="66">
        <f t="shared" si="154"/>
        <v>0</v>
      </c>
      <c r="I275" s="73"/>
      <c r="J275" s="66">
        <f t="shared" si="155"/>
        <v>0</v>
      </c>
      <c r="K275" s="73"/>
      <c r="L275" s="66">
        <f t="shared" si="156"/>
        <v>0</v>
      </c>
      <c r="M275" s="73"/>
      <c r="N275" s="66">
        <f t="shared" si="157"/>
        <v>0</v>
      </c>
      <c r="O275" s="73"/>
      <c r="P275" s="66">
        <f t="shared" si="158"/>
        <v>0</v>
      </c>
      <c r="Q275" s="73"/>
      <c r="R275" s="66">
        <f t="shared" si="159"/>
        <v>0</v>
      </c>
      <c r="S275" s="73"/>
      <c r="T275" s="66">
        <f t="shared" si="160"/>
        <v>0</v>
      </c>
      <c r="U275" s="73"/>
      <c r="V275" s="66">
        <f t="shared" si="161"/>
        <v>0</v>
      </c>
      <c r="W275" s="73"/>
      <c r="X275" s="66">
        <f t="shared" si="162"/>
        <v>0</v>
      </c>
      <c r="Y275" s="73"/>
      <c r="Z275" s="66">
        <f t="shared" si="163"/>
        <v>0</v>
      </c>
      <c r="AA275" s="73"/>
      <c r="AB275" s="66">
        <f t="shared" si="164"/>
        <v>0</v>
      </c>
      <c r="AC275" s="73"/>
      <c r="AD275" s="66">
        <f t="shared" si="165"/>
        <v>0</v>
      </c>
      <c r="AE275" s="73"/>
      <c r="AF275" s="66">
        <f t="shared" si="166"/>
        <v>0</v>
      </c>
      <c r="AG275" s="66">
        <f t="shared" si="167"/>
        <v>0</v>
      </c>
      <c r="AH275" s="66">
        <f t="shared" si="167"/>
        <v>0</v>
      </c>
      <c r="AI275" s="73"/>
      <c r="AJ275" s="66">
        <f t="shared" si="168"/>
        <v>0</v>
      </c>
      <c r="AK275" s="73"/>
      <c r="AL275" s="66">
        <f t="shared" si="168"/>
        <v>0</v>
      </c>
      <c r="AM275" s="66">
        <f t="shared" si="169"/>
        <v>0</v>
      </c>
      <c r="AN275" s="66">
        <f t="shared" si="169"/>
        <v>0</v>
      </c>
    </row>
    <row r="276" spans="1:40">
      <c r="A276" s="65" t="s">
        <v>603</v>
      </c>
      <c r="B276" s="47" t="s">
        <v>604</v>
      </c>
      <c r="C276" s="73"/>
      <c r="D276" s="66">
        <f t="shared" si="153"/>
        <v>0</v>
      </c>
      <c r="E276" s="73"/>
      <c r="F276" s="73"/>
      <c r="G276" s="73"/>
      <c r="H276" s="66">
        <f t="shared" si="154"/>
        <v>0</v>
      </c>
      <c r="I276" s="73"/>
      <c r="J276" s="66">
        <f t="shared" si="155"/>
        <v>0</v>
      </c>
      <c r="K276" s="73"/>
      <c r="L276" s="66">
        <f t="shared" si="156"/>
        <v>0</v>
      </c>
      <c r="M276" s="73"/>
      <c r="N276" s="66">
        <f t="shared" si="157"/>
        <v>0</v>
      </c>
      <c r="O276" s="73">
        <v>1</v>
      </c>
      <c r="P276" s="66">
        <f t="shared" si="158"/>
        <v>8900</v>
      </c>
      <c r="Q276" s="73"/>
      <c r="R276" s="66">
        <f t="shared" si="159"/>
        <v>0</v>
      </c>
      <c r="S276" s="73"/>
      <c r="T276" s="66">
        <f t="shared" si="160"/>
        <v>0</v>
      </c>
      <c r="U276" s="73"/>
      <c r="V276" s="66">
        <f t="shared" si="161"/>
        <v>0</v>
      </c>
      <c r="W276" s="73"/>
      <c r="X276" s="66">
        <f t="shared" si="162"/>
        <v>0</v>
      </c>
      <c r="Y276" s="73"/>
      <c r="Z276" s="66">
        <f t="shared" si="163"/>
        <v>0</v>
      </c>
      <c r="AA276" s="73"/>
      <c r="AB276" s="66">
        <f t="shared" si="164"/>
        <v>0</v>
      </c>
      <c r="AC276" s="73"/>
      <c r="AD276" s="66">
        <f t="shared" si="165"/>
        <v>0</v>
      </c>
      <c r="AE276" s="73"/>
      <c r="AF276" s="66">
        <f t="shared" si="166"/>
        <v>0</v>
      </c>
      <c r="AG276" s="66">
        <f t="shared" si="167"/>
        <v>1</v>
      </c>
      <c r="AH276" s="66">
        <f t="shared" si="167"/>
        <v>8900</v>
      </c>
      <c r="AI276" s="73"/>
      <c r="AJ276" s="66">
        <f t="shared" si="168"/>
        <v>0</v>
      </c>
      <c r="AK276" s="73"/>
      <c r="AL276" s="66">
        <f t="shared" si="168"/>
        <v>0</v>
      </c>
      <c r="AM276" s="66">
        <f t="shared" si="169"/>
        <v>1</v>
      </c>
      <c r="AN276" s="66">
        <f t="shared" si="169"/>
        <v>8900</v>
      </c>
    </row>
    <row r="277" spans="1:40">
      <c r="A277" s="65" t="s">
        <v>605</v>
      </c>
      <c r="B277" s="47" t="s">
        <v>606</v>
      </c>
      <c r="C277" s="73"/>
      <c r="D277" s="66">
        <f t="shared" si="153"/>
        <v>0</v>
      </c>
      <c r="E277" s="73"/>
      <c r="F277" s="73"/>
      <c r="G277" s="73"/>
      <c r="H277" s="66">
        <f t="shared" si="154"/>
        <v>0</v>
      </c>
      <c r="I277" s="73"/>
      <c r="J277" s="66">
        <f t="shared" si="155"/>
        <v>0</v>
      </c>
      <c r="K277" s="73"/>
      <c r="L277" s="66">
        <f t="shared" si="156"/>
        <v>0</v>
      </c>
      <c r="M277" s="73"/>
      <c r="N277" s="66">
        <f t="shared" si="157"/>
        <v>0</v>
      </c>
      <c r="O277" s="73">
        <v>2</v>
      </c>
      <c r="P277" s="66">
        <f t="shared" si="158"/>
        <v>17800</v>
      </c>
      <c r="Q277" s="73"/>
      <c r="R277" s="66">
        <f t="shared" si="159"/>
        <v>0</v>
      </c>
      <c r="S277" s="73"/>
      <c r="T277" s="66">
        <f t="shared" si="160"/>
        <v>0</v>
      </c>
      <c r="U277" s="73"/>
      <c r="V277" s="66">
        <f t="shared" si="161"/>
        <v>0</v>
      </c>
      <c r="W277" s="73"/>
      <c r="X277" s="66">
        <f t="shared" si="162"/>
        <v>0</v>
      </c>
      <c r="Y277" s="73"/>
      <c r="Z277" s="66">
        <f t="shared" si="163"/>
        <v>0</v>
      </c>
      <c r="AA277" s="73"/>
      <c r="AB277" s="66">
        <f t="shared" si="164"/>
        <v>0</v>
      </c>
      <c r="AC277" s="73"/>
      <c r="AD277" s="66">
        <f t="shared" si="165"/>
        <v>0</v>
      </c>
      <c r="AE277" s="73"/>
      <c r="AF277" s="66">
        <f t="shared" si="166"/>
        <v>0</v>
      </c>
      <c r="AG277" s="66">
        <f t="shared" si="167"/>
        <v>2</v>
      </c>
      <c r="AH277" s="66">
        <f t="shared" si="167"/>
        <v>17800</v>
      </c>
      <c r="AI277" s="73"/>
      <c r="AJ277" s="66">
        <f t="shared" si="168"/>
        <v>0</v>
      </c>
      <c r="AK277" s="73"/>
      <c r="AL277" s="66">
        <f t="shared" si="168"/>
        <v>0</v>
      </c>
      <c r="AM277" s="66">
        <f t="shared" si="169"/>
        <v>2</v>
      </c>
      <c r="AN277" s="66">
        <f t="shared" si="169"/>
        <v>17800</v>
      </c>
    </row>
    <row r="278" spans="1:40">
      <c r="A278" s="65" t="s">
        <v>292</v>
      </c>
      <c r="B278" s="47" t="s">
        <v>293</v>
      </c>
      <c r="C278" s="73"/>
      <c r="D278" s="66">
        <f t="shared" si="153"/>
        <v>0</v>
      </c>
      <c r="E278" s="73"/>
      <c r="F278" s="73"/>
      <c r="G278" s="73"/>
      <c r="H278" s="66">
        <f t="shared" si="154"/>
        <v>0</v>
      </c>
      <c r="I278" s="73"/>
      <c r="J278" s="66">
        <f t="shared" si="155"/>
        <v>0</v>
      </c>
      <c r="K278" s="73"/>
      <c r="L278" s="66">
        <f t="shared" si="156"/>
        <v>0</v>
      </c>
      <c r="M278" s="73"/>
      <c r="N278" s="66">
        <f t="shared" si="157"/>
        <v>0</v>
      </c>
      <c r="O278" s="73"/>
      <c r="P278" s="66">
        <f t="shared" si="158"/>
        <v>0</v>
      </c>
      <c r="Q278" s="73"/>
      <c r="R278" s="66">
        <f t="shared" si="159"/>
        <v>0</v>
      </c>
      <c r="S278" s="73"/>
      <c r="T278" s="66">
        <f t="shared" si="160"/>
        <v>0</v>
      </c>
      <c r="U278" s="73"/>
      <c r="V278" s="66">
        <f t="shared" si="161"/>
        <v>0</v>
      </c>
      <c r="W278" s="73"/>
      <c r="X278" s="66">
        <f t="shared" si="162"/>
        <v>0</v>
      </c>
      <c r="Y278" s="73"/>
      <c r="Z278" s="66">
        <f t="shared" si="163"/>
        <v>0</v>
      </c>
      <c r="AA278" s="73"/>
      <c r="AB278" s="66">
        <f t="shared" si="164"/>
        <v>0</v>
      </c>
      <c r="AC278" s="73"/>
      <c r="AD278" s="66">
        <f t="shared" si="165"/>
        <v>0</v>
      </c>
      <c r="AE278" s="73"/>
      <c r="AF278" s="66">
        <f t="shared" si="166"/>
        <v>0</v>
      </c>
      <c r="AG278" s="66">
        <f t="shared" si="167"/>
        <v>0</v>
      </c>
      <c r="AH278" s="66">
        <f t="shared" si="167"/>
        <v>0</v>
      </c>
      <c r="AI278" s="73"/>
      <c r="AJ278" s="66">
        <f t="shared" si="168"/>
        <v>0</v>
      </c>
      <c r="AK278" s="73"/>
      <c r="AL278" s="66">
        <f t="shared" si="168"/>
        <v>0</v>
      </c>
      <c r="AM278" s="66">
        <f t="shared" si="169"/>
        <v>0</v>
      </c>
      <c r="AN278" s="66">
        <f t="shared" si="169"/>
        <v>0</v>
      </c>
    </row>
    <row r="279" spans="1:40">
      <c r="A279" s="65" t="s">
        <v>360</v>
      </c>
      <c r="B279" s="48" t="s">
        <v>294</v>
      </c>
      <c r="C279" s="73"/>
      <c r="D279" s="66">
        <f t="shared" si="153"/>
        <v>0</v>
      </c>
      <c r="E279" s="73"/>
      <c r="F279" s="73"/>
      <c r="G279" s="73"/>
      <c r="H279" s="66">
        <f t="shared" si="154"/>
        <v>0</v>
      </c>
      <c r="I279" s="73"/>
      <c r="J279" s="66">
        <f t="shared" si="155"/>
        <v>0</v>
      </c>
      <c r="K279" s="73"/>
      <c r="L279" s="66">
        <f t="shared" si="156"/>
        <v>0</v>
      </c>
      <c r="M279" s="73"/>
      <c r="N279" s="66">
        <f t="shared" si="157"/>
        <v>0</v>
      </c>
      <c r="O279" s="73">
        <v>1</v>
      </c>
      <c r="P279" s="66">
        <f t="shared" si="158"/>
        <v>8900</v>
      </c>
      <c r="Q279" s="73"/>
      <c r="R279" s="66">
        <f t="shared" si="159"/>
        <v>0</v>
      </c>
      <c r="S279" s="73"/>
      <c r="T279" s="66">
        <f t="shared" si="160"/>
        <v>0</v>
      </c>
      <c r="U279" s="73"/>
      <c r="V279" s="66">
        <f t="shared" si="161"/>
        <v>0</v>
      </c>
      <c r="W279" s="73"/>
      <c r="X279" s="66">
        <f t="shared" si="162"/>
        <v>0</v>
      </c>
      <c r="Y279" s="73"/>
      <c r="Z279" s="66">
        <f t="shared" si="163"/>
        <v>0</v>
      </c>
      <c r="AA279" s="73"/>
      <c r="AB279" s="66">
        <f t="shared" si="164"/>
        <v>0</v>
      </c>
      <c r="AC279" s="73"/>
      <c r="AD279" s="66">
        <f t="shared" si="165"/>
        <v>0</v>
      </c>
      <c r="AE279" s="73"/>
      <c r="AF279" s="66">
        <f t="shared" si="166"/>
        <v>0</v>
      </c>
      <c r="AG279" s="66">
        <f t="shared" si="167"/>
        <v>1</v>
      </c>
      <c r="AH279" s="66">
        <f t="shared" si="167"/>
        <v>8900</v>
      </c>
      <c r="AI279" s="73"/>
      <c r="AJ279" s="66">
        <f t="shared" si="168"/>
        <v>0</v>
      </c>
      <c r="AK279" s="73"/>
      <c r="AL279" s="66">
        <f t="shared" si="168"/>
        <v>0</v>
      </c>
      <c r="AM279" s="66">
        <f t="shared" si="169"/>
        <v>1</v>
      </c>
      <c r="AN279" s="66">
        <f t="shared" si="169"/>
        <v>8900</v>
      </c>
    </row>
    <row r="280" spans="1:40">
      <c r="A280" s="65" t="s">
        <v>607</v>
      </c>
      <c r="B280" s="48" t="s">
        <v>608</v>
      </c>
      <c r="C280" s="73"/>
      <c r="D280" s="66">
        <f t="shared" si="153"/>
        <v>0</v>
      </c>
      <c r="E280" s="73"/>
      <c r="F280" s="73"/>
      <c r="G280" s="73"/>
      <c r="H280" s="66">
        <f t="shared" si="154"/>
        <v>0</v>
      </c>
      <c r="I280" s="73"/>
      <c r="J280" s="66">
        <f t="shared" si="155"/>
        <v>0</v>
      </c>
      <c r="K280" s="73"/>
      <c r="L280" s="66">
        <f t="shared" si="156"/>
        <v>0</v>
      </c>
      <c r="M280" s="73"/>
      <c r="N280" s="66">
        <f t="shared" si="157"/>
        <v>0</v>
      </c>
      <c r="O280" s="73"/>
      <c r="P280" s="66">
        <f t="shared" si="158"/>
        <v>0</v>
      </c>
      <c r="Q280" s="73"/>
      <c r="R280" s="66">
        <f t="shared" si="159"/>
        <v>0</v>
      </c>
      <c r="S280" s="73"/>
      <c r="T280" s="66">
        <f t="shared" si="160"/>
        <v>0</v>
      </c>
      <c r="U280" s="73"/>
      <c r="V280" s="66">
        <f t="shared" si="161"/>
        <v>0</v>
      </c>
      <c r="W280" s="73"/>
      <c r="X280" s="66">
        <f t="shared" si="162"/>
        <v>0</v>
      </c>
      <c r="Y280" s="73"/>
      <c r="Z280" s="66">
        <f t="shared" si="163"/>
        <v>0</v>
      </c>
      <c r="AA280" s="73"/>
      <c r="AB280" s="66">
        <f t="shared" si="164"/>
        <v>0</v>
      </c>
      <c r="AC280" s="73"/>
      <c r="AD280" s="66">
        <f t="shared" si="165"/>
        <v>0</v>
      </c>
      <c r="AE280" s="73"/>
      <c r="AF280" s="66">
        <f t="shared" si="166"/>
        <v>0</v>
      </c>
      <c r="AG280" s="66">
        <f t="shared" si="167"/>
        <v>0</v>
      </c>
      <c r="AH280" s="66">
        <f t="shared" si="167"/>
        <v>0</v>
      </c>
      <c r="AI280" s="73"/>
      <c r="AJ280" s="66">
        <f t="shared" si="168"/>
        <v>0</v>
      </c>
      <c r="AK280" s="73"/>
      <c r="AL280" s="66">
        <f t="shared" si="168"/>
        <v>0</v>
      </c>
      <c r="AM280" s="66">
        <f t="shared" si="169"/>
        <v>0</v>
      </c>
      <c r="AN280" s="66">
        <f t="shared" si="169"/>
        <v>0</v>
      </c>
    </row>
    <row r="281" spans="1:40">
      <c r="A281" s="65" t="s">
        <v>361</v>
      </c>
      <c r="B281" s="48" t="s">
        <v>295</v>
      </c>
      <c r="C281" s="73"/>
      <c r="D281" s="66">
        <f t="shared" si="153"/>
        <v>0</v>
      </c>
      <c r="E281" s="73"/>
      <c r="F281" s="73"/>
      <c r="G281" s="73"/>
      <c r="H281" s="66">
        <f t="shared" si="154"/>
        <v>0</v>
      </c>
      <c r="I281" s="73"/>
      <c r="J281" s="66">
        <f t="shared" si="155"/>
        <v>0</v>
      </c>
      <c r="K281" s="73"/>
      <c r="L281" s="66">
        <f t="shared" si="156"/>
        <v>0</v>
      </c>
      <c r="M281" s="73"/>
      <c r="N281" s="66">
        <f t="shared" si="157"/>
        <v>0</v>
      </c>
      <c r="O281" s="73">
        <v>1</v>
      </c>
      <c r="P281" s="66">
        <f t="shared" si="158"/>
        <v>8900</v>
      </c>
      <c r="Q281" s="73"/>
      <c r="R281" s="66">
        <f t="shared" si="159"/>
        <v>0</v>
      </c>
      <c r="S281" s="73">
        <v>1</v>
      </c>
      <c r="T281" s="66">
        <f t="shared" si="160"/>
        <v>7500</v>
      </c>
      <c r="U281" s="73"/>
      <c r="V281" s="66">
        <f t="shared" si="161"/>
        <v>0</v>
      </c>
      <c r="W281" s="73"/>
      <c r="X281" s="66">
        <f t="shared" si="162"/>
        <v>0</v>
      </c>
      <c r="Y281" s="73"/>
      <c r="Z281" s="66">
        <f t="shared" si="163"/>
        <v>0</v>
      </c>
      <c r="AA281" s="73"/>
      <c r="AB281" s="66">
        <f t="shared" si="164"/>
        <v>0</v>
      </c>
      <c r="AC281" s="73"/>
      <c r="AD281" s="66">
        <f t="shared" si="165"/>
        <v>0</v>
      </c>
      <c r="AE281" s="73"/>
      <c r="AF281" s="66">
        <f t="shared" si="166"/>
        <v>0</v>
      </c>
      <c r="AG281" s="66">
        <f t="shared" si="167"/>
        <v>2</v>
      </c>
      <c r="AH281" s="66">
        <f t="shared" si="167"/>
        <v>16400</v>
      </c>
      <c r="AI281" s="73"/>
      <c r="AJ281" s="66">
        <f t="shared" si="168"/>
        <v>0</v>
      </c>
      <c r="AK281" s="73"/>
      <c r="AL281" s="66">
        <f t="shared" si="168"/>
        <v>0</v>
      </c>
      <c r="AM281" s="66">
        <f t="shared" si="169"/>
        <v>2</v>
      </c>
      <c r="AN281" s="66">
        <f t="shared" si="169"/>
        <v>16400</v>
      </c>
    </row>
    <row r="282" spans="1:40">
      <c r="A282" s="65" t="s">
        <v>362</v>
      </c>
      <c r="B282" s="48" t="s">
        <v>296</v>
      </c>
      <c r="C282" s="73"/>
      <c r="D282" s="66">
        <f t="shared" si="153"/>
        <v>0</v>
      </c>
      <c r="E282" s="73"/>
      <c r="F282" s="73"/>
      <c r="G282" s="73"/>
      <c r="H282" s="66">
        <f t="shared" si="154"/>
        <v>0</v>
      </c>
      <c r="I282" s="73"/>
      <c r="J282" s="66">
        <f t="shared" si="155"/>
        <v>0</v>
      </c>
      <c r="K282" s="73"/>
      <c r="L282" s="66">
        <f t="shared" si="156"/>
        <v>0</v>
      </c>
      <c r="M282" s="73"/>
      <c r="N282" s="66">
        <f t="shared" si="157"/>
        <v>0</v>
      </c>
      <c r="O282" s="73"/>
      <c r="P282" s="66">
        <f t="shared" si="158"/>
        <v>0</v>
      </c>
      <c r="Q282" s="73"/>
      <c r="R282" s="66">
        <f t="shared" si="159"/>
        <v>0</v>
      </c>
      <c r="S282" s="73"/>
      <c r="T282" s="66">
        <f t="shared" si="160"/>
        <v>0</v>
      </c>
      <c r="U282" s="73"/>
      <c r="V282" s="66">
        <f t="shared" si="161"/>
        <v>0</v>
      </c>
      <c r="W282" s="73"/>
      <c r="X282" s="66">
        <f t="shared" si="162"/>
        <v>0</v>
      </c>
      <c r="Y282" s="73"/>
      <c r="Z282" s="66">
        <f t="shared" si="163"/>
        <v>0</v>
      </c>
      <c r="AA282" s="73"/>
      <c r="AB282" s="66">
        <f t="shared" si="164"/>
        <v>0</v>
      </c>
      <c r="AC282" s="73"/>
      <c r="AD282" s="66">
        <f t="shared" si="165"/>
        <v>0</v>
      </c>
      <c r="AE282" s="73"/>
      <c r="AF282" s="66">
        <f t="shared" si="166"/>
        <v>0</v>
      </c>
      <c r="AG282" s="66">
        <f t="shared" si="167"/>
        <v>0</v>
      </c>
      <c r="AH282" s="66">
        <f t="shared" si="167"/>
        <v>0</v>
      </c>
      <c r="AI282" s="73"/>
      <c r="AJ282" s="66">
        <f t="shared" si="168"/>
        <v>0</v>
      </c>
      <c r="AK282" s="73"/>
      <c r="AL282" s="66">
        <f t="shared" si="168"/>
        <v>0</v>
      </c>
      <c r="AM282" s="66">
        <f t="shared" si="169"/>
        <v>0</v>
      </c>
      <c r="AN282" s="66">
        <f t="shared" si="169"/>
        <v>0</v>
      </c>
    </row>
    <row r="283" spans="1:40">
      <c r="A283" s="65" t="s">
        <v>609</v>
      </c>
      <c r="B283" s="48" t="s">
        <v>610</v>
      </c>
      <c r="C283" s="73"/>
      <c r="D283" s="66">
        <f t="shared" si="153"/>
        <v>0</v>
      </c>
      <c r="E283" s="73"/>
      <c r="F283" s="73"/>
      <c r="G283" s="73"/>
      <c r="H283" s="66">
        <f t="shared" si="154"/>
        <v>0</v>
      </c>
      <c r="I283" s="73"/>
      <c r="J283" s="66">
        <f t="shared" si="155"/>
        <v>0</v>
      </c>
      <c r="K283" s="73"/>
      <c r="L283" s="66">
        <f t="shared" si="156"/>
        <v>0</v>
      </c>
      <c r="M283" s="73"/>
      <c r="N283" s="66">
        <f t="shared" si="157"/>
        <v>0</v>
      </c>
      <c r="O283" s="73">
        <v>1</v>
      </c>
      <c r="P283" s="66">
        <f t="shared" si="158"/>
        <v>8900</v>
      </c>
      <c r="Q283" s="73"/>
      <c r="R283" s="66">
        <f t="shared" si="159"/>
        <v>0</v>
      </c>
      <c r="S283" s="73"/>
      <c r="T283" s="66">
        <f t="shared" si="160"/>
        <v>0</v>
      </c>
      <c r="U283" s="73"/>
      <c r="V283" s="66">
        <f t="shared" si="161"/>
        <v>0</v>
      </c>
      <c r="W283" s="73"/>
      <c r="X283" s="66">
        <f t="shared" si="162"/>
        <v>0</v>
      </c>
      <c r="Y283" s="73"/>
      <c r="Z283" s="66">
        <f t="shared" si="163"/>
        <v>0</v>
      </c>
      <c r="AA283" s="73"/>
      <c r="AB283" s="66">
        <f t="shared" si="164"/>
        <v>0</v>
      </c>
      <c r="AC283" s="73"/>
      <c r="AD283" s="66">
        <f t="shared" si="165"/>
        <v>0</v>
      </c>
      <c r="AE283" s="73"/>
      <c r="AF283" s="66">
        <f t="shared" si="166"/>
        <v>0</v>
      </c>
      <c r="AG283" s="66">
        <f t="shared" si="167"/>
        <v>1</v>
      </c>
      <c r="AH283" s="66">
        <f t="shared" si="167"/>
        <v>8900</v>
      </c>
      <c r="AI283" s="73"/>
      <c r="AJ283" s="66">
        <f t="shared" si="168"/>
        <v>0</v>
      </c>
      <c r="AK283" s="73"/>
      <c r="AL283" s="66">
        <f t="shared" si="168"/>
        <v>0</v>
      </c>
      <c r="AM283" s="66">
        <f t="shared" si="169"/>
        <v>1</v>
      </c>
      <c r="AN283" s="66">
        <f t="shared" si="169"/>
        <v>8900</v>
      </c>
    </row>
    <row r="284" spans="1:40">
      <c r="A284" s="65" t="s">
        <v>611</v>
      </c>
      <c r="B284" s="48" t="s">
        <v>612</v>
      </c>
      <c r="C284" s="73"/>
      <c r="D284" s="66">
        <f t="shared" si="153"/>
        <v>0</v>
      </c>
      <c r="E284" s="73"/>
      <c r="F284" s="73"/>
      <c r="G284" s="73"/>
      <c r="H284" s="66">
        <f t="shared" si="154"/>
        <v>0</v>
      </c>
      <c r="I284" s="73"/>
      <c r="J284" s="66">
        <f t="shared" si="155"/>
        <v>0</v>
      </c>
      <c r="K284" s="73"/>
      <c r="L284" s="66">
        <f t="shared" si="156"/>
        <v>0</v>
      </c>
      <c r="M284" s="73"/>
      <c r="N284" s="66">
        <f t="shared" si="157"/>
        <v>0</v>
      </c>
      <c r="O284" s="73"/>
      <c r="P284" s="66">
        <f t="shared" si="158"/>
        <v>0</v>
      </c>
      <c r="Q284" s="73"/>
      <c r="R284" s="66">
        <f t="shared" si="159"/>
        <v>0</v>
      </c>
      <c r="S284" s="73"/>
      <c r="T284" s="66">
        <f t="shared" si="160"/>
        <v>0</v>
      </c>
      <c r="U284" s="73"/>
      <c r="V284" s="66">
        <f t="shared" si="161"/>
        <v>0</v>
      </c>
      <c r="W284" s="73"/>
      <c r="X284" s="66">
        <f t="shared" si="162"/>
        <v>0</v>
      </c>
      <c r="Y284" s="73"/>
      <c r="Z284" s="66">
        <f t="shared" si="163"/>
        <v>0</v>
      </c>
      <c r="AA284" s="73"/>
      <c r="AB284" s="66">
        <f t="shared" si="164"/>
        <v>0</v>
      </c>
      <c r="AC284" s="73"/>
      <c r="AD284" s="66">
        <f t="shared" si="165"/>
        <v>0</v>
      </c>
      <c r="AE284" s="73"/>
      <c r="AF284" s="66">
        <f t="shared" si="166"/>
        <v>0</v>
      </c>
      <c r="AG284" s="66">
        <f t="shared" si="167"/>
        <v>0</v>
      </c>
      <c r="AH284" s="66">
        <f t="shared" si="167"/>
        <v>0</v>
      </c>
      <c r="AI284" s="73"/>
      <c r="AJ284" s="66">
        <f t="shared" si="168"/>
        <v>0</v>
      </c>
      <c r="AK284" s="73"/>
      <c r="AL284" s="66">
        <f t="shared" si="168"/>
        <v>0</v>
      </c>
      <c r="AM284" s="66">
        <f t="shared" si="169"/>
        <v>0</v>
      </c>
      <c r="AN284" s="66">
        <f t="shared" si="169"/>
        <v>0</v>
      </c>
    </row>
    <row r="285" spans="1:40">
      <c r="A285" s="65" t="s">
        <v>363</v>
      </c>
      <c r="B285" s="48" t="s">
        <v>297</v>
      </c>
      <c r="C285" s="73"/>
      <c r="D285" s="66">
        <f t="shared" si="153"/>
        <v>0</v>
      </c>
      <c r="E285" s="73"/>
      <c r="F285" s="73"/>
      <c r="G285" s="73"/>
      <c r="H285" s="66">
        <f t="shared" si="154"/>
        <v>0</v>
      </c>
      <c r="I285" s="73"/>
      <c r="J285" s="66">
        <f t="shared" si="155"/>
        <v>0</v>
      </c>
      <c r="K285" s="73"/>
      <c r="L285" s="66">
        <f t="shared" si="156"/>
        <v>0</v>
      </c>
      <c r="M285" s="73"/>
      <c r="N285" s="66">
        <f t="shared" si="157"/>
        <v>0</v>
      </c>
      <c r="O285" s="73"/>
      <c r="P285" s="66">
        <f t="shared" si="158"/>
        <v>0</v>
      </c>
      <c r="Q285" s="73"/>
      <c r="R285" s="66">
        <f t="shared" si="159"/>
        <v>0</v>
      </c>
      <c r="S285" s="73"/>
      <c r="T285" s="66">
        <f t="shared" si="160"/>
        <v>0</v>
      </c>
      <c r="U285" s="73"/>
      <c r="V285" s="66">
        <f t="shared" si="161"/>
        <v>0</v>
      </c>
      <c r="W285" s="73"/>
      <c r="X285" s="66">
        <f t="shared" si="162"/>
        <v>0</v>
      </c>
      <c r="Y285" s="73"/>
      <c r="Z285" s="66">
        <f t="shared" si="163"/>
        <v>0</v>
      </c>
      <c r="AA285" s="73"/>
      <c r="AB285" s="66">
        <f t="shared" si="164"/>
        <v>0</v>
      </c>
      <c r="AC285" s="73"/>
      <c r="AD285" s="66">
        <f t="shared" si="165"/>
        <v>0</v>
      </c>
      <c r="AE285" s="73"/>
      <c r="AF285" s="66">
        <f t="shared" si="166"/>
        <v>0</v>
      </c>
      <c r="AG285" s="66">
        <f t="shared" si="167"/>
        <v>0</v>
      </c>
      <c r="AH285" s="66">
        <f t="shared" si="167"/>
        <v>0</v>
      </c>
      <c r="AI285" s="73"/>
      <c r="AJ285" s="66">
        <f t="shared" si="168"/>
        <v>0</v>
      </c>
      <c r="AK285" s="73"/>
      <c r="AL285" s="66">
        <f t="shared" si="168"/>
        <v>0</v>
      </c>
      <c r="AM285" s="66">
        <f t="shared" si="169"/>
        <v>0</v>
      </c>
      <c r="AN285" s="66">
        <f t="shared" si="169"/>
        <v>0</v>
      </c>
    </row>
    <row r="286" spans="1:40">
      <c r="A286" s="65" t="s">
        <v>364</v>
      </c>
      <c r="B286" s="48" t="s">
        <v>298</v>
      </c>
      <c r="C286" s="73"/>
      <c r="D286" s="66">
        <f t="shared" si="153"/>
        <v>0</v>
      </c>
      <c r="E286" s="73"/>
      <c r="F286" s="73"/>
      <c r="G286" s="73"/>
      <c r="H286" s="66">
        <f t="shared" si="154"/>
        <v>0</v>
      </c>
      <c r="I286" s="73"/>
      <c r="J286" s="66">
        <f t="shared" si="155"/>
        <v>0</v>
      </c>
      <c r="K286" s="73"/>
      <c r="L286" s="66">
        <f t="shared" si="156"/>
        <v>0</v>
      </c>
      <c r="M286" s="73"/>
      <c r="N286" s="66">
        <f t="shared" si="157"/>
        <v>0</v>
      </c>
      <c r="O286" s="73">
        <v>4</v>
      </c>
      <c r="P286" s="66">
        <f t="shared" si="158"/>
        <v>35600</v>
      </c>
      <c r="Q286" s="73"/>
      <c r="R286" s="66">
        <f t="shared" si="159"/>
        <v>0</v>
      </c>
      <c r="S286" s="73"/>
      <c r="T286" s="66">
        <f t="shared" si="160"/>
        <v>0</v>
      </c>
      <c r="U286" s="73"/>
      <c r="V286" s="66">
        <f t="shared" si="161"/>
        <v>0</v>
      </c>
      <c r="W286" s="73"/>
      <c r="X286" s="66">
        <f t="shared" si="162"/>
        <v>0</v>
      </c>
      <c r="Y286" s="73"/>
      <c r="Z286" s="66">
        <f t="shared" si="163"/>
        <v>0</v>
      </c>
      <c r="AA286" s="73"/>
      <c r="AB286" s="66">
        <f t="shared" si="164"/>
        <v>0</v>
      </c>
      <c r="AC286" s="73"/>
      <c r="AD286" s="66">
        <f t="shared" si="165"/>
        <v>0</v>
      </c>
      <c r="AE286" s="73"/>
      <c r="AF286" s="66">
        <f t="shared" si="166"/>
        <v>0</v>
      </c>
      <c r="AG286" s="66">
        <f t="shared" si="167"/>
        <v>4</v>
      </c>
      <c r="AH286" s="66">
        <f t="shared" si="167"/>
        <v>35600</v>
      </c>
      <c r="AI286" s="73"/>
      <c r="AJ286" s="66">
        <f t="shared" si="168"/>
        <v>0</v>
      </c>
      <c r="AK286" s="73"/>
      <c r="AL286" s="66">
        <f t="shared" si="168"/>
        <v>0</v>
      </c>
      <c r="AM286" s="66">
        <f t="shared" si="169"/>
        <v>4</v>
      </c>
      <c r="AN286" s="66">
        <f t="shared" si="169"/>
        <v>35600</v>
      </c>
    </row>
    <row r="287" spans="1:40">
      <c r="A287" s="65" t="s">
        <v>613</v>
      </c>
      <c r="B287" s="48" t="s">
        <v>614</v>
      </c>
      <c r="C287" s="73"/>
      <c r="D287" s="66">
        <f t="shared" si="153"/>
        <v>0</v>
      </c>
      <c r="E287" s="73"/>
      <c r="F287" s="73"/>
      <c r="G287" s="73"/>
      <c r="H287" s="66">
        <f t="shared" si="154"/>
        <v>0</v>
      </c>
      <c r="I287" s="73"/>
      <c r="J287" s="66">
        <f t="shared" si="155"/>
        <v>0</v>
      </c>
      <c r="K287" s="73"/>
      <c r="L287" s="66">
        <f t="shared" si="156"/>
        <v>0</v>
      </c>
      <c r="M287" s="73"/>
      <c r="N287" s="66">
        <f t="shared" si="157"/>
        <v>0</v>
      </c>
      <c r="O287" s="73"/>
      <c r="P287" s="66">
        <f t="shared" si="158"/>
        <v>0</v>
      </c>
      <c r="Q287" s="73"/>
      <c r="R287" s="66">
        <f t="shared" si="159"/>
        <v>0</v>
      </c>
      <c r="S287" s="73"/>
      <c r="T287" s="66">
        <f t="shared" si="160"/>
        <v>0</v>
      </c>
      <c r="U287" s="73"/>
      <c r="V287" s="66">
        <f t="shared" si="161"/>
        <v>0</v>
      </c>
      <c r="W287" s="73"/>
      <c r="X287" s="66">
        <f t="shared" si="162"/>
        <v>0</v>
      </c>
      <c r="Y287" s="73"/>
      <c r="Z287" s="66">
        <f t="shared" si="163"/>
        <v>0</v>
      </c>
      <c r="AA287" s="73"/>
      <c r="AB287" s="66">
        <f t="shared" si="164"/>
        <v>0</v>
      </c>
      <c r="AC287" s="73"/>
      <c r="AD287" s="66">
        <f t="shared" si="165"/>
        <v>0</v>
      </c>
      <c r="AE287" s="73"/>
      <c r="AF287" s="66">
        <f t="shared" si="166"/>
        <v>0</v>
      </c>
      <c r="AG287" s="66">
        <f t="shared" si="167"/>
        <v>0</v>
      </c>
      <c r="AH287" s="66">
        <f t="shared" si="167"/>
        <v>0</v>
      </c>
      <c r="AI287" s="73"/>
      <c r="AJ287" s="66">
        <f t="shared" si="168"/>
        <v>0</v>
      </c>
      <c r="AK287" s="73"/>
      <c r="AL287" s="66">
        <f t="shared" si="168"/>
        <v>0</v>
      </c>
      <c r="AM287" s="66">
        <f t="shared" si="169"/>
        <v>0</v>
      </c>
      <c r="AN287" s="66">
        <f t="shared" si="169"/>
        <v>0</v>
      </c>
    </row>
    <row r="288" spans="1:40">
      <c r="A288" s="65" t="s">
        <v>615</v>
      </c>
      <c r="B288" s="48" t="s">
        <v>616</v>
      </c>
      <c r="C288" s="73"/>
      <c r="D288" s="66">
        <f t="shared" si="153"/>
        <v>0</v>
      </c>
      <c r="E288" s="73"/>
      <c r="F288" s="73"/>
      <c r="G288" s="73"/>
      <c r="H288" s="66">
        <f t="shared" si="154"/>
        <v>0</v>
      </c>
      <c r="I288" s="73"/>
      <c r="J288" s="66">
        <f t="shared" si="155"/>
        <v>0</v>
      </c>
      <c r="K288" s="73"/>
      <c r="L288" s="66">
        <f t="shared" si="156"/>
        <v>0</v>
      </c>
      <c r="M288" s="73"/>
      <c r="N288" s="66">
        <f t="shared" si="157"/>
        <v>0</v>
      </c>
      <c r="O288" s="73"/>
      <c r="P288" s="66">
        <f t="shared" si="158"/>
        <v>0</v>
      </c>
      <c r="Q288" s="73"/>
      <c r="R288" s="66">
        <f t="shared" si="159"/>
        <v>0</v>
      </c>
      <c r="S288" s="73"/>
      <c r="T288" s="66">
        <f t="shared" si="160"/>
        <v>0</v>
      </c>
      <c r="U288" s="73"/>
      <c r="V288" s="66">
        <f t="shared" si="161"/>
        <v>0</v>
      </c>
      <c r="W288" s="73"/>
      <c r="X288" s="66">
        <f t="shared" si="162"/>
        <v>0</v>
      </c>
      <c r="Y288" s="73"/>
      <c r="Z288" s="66">
        <f t="shared" si="163"/>
        <v>0</v>
      </c>
      <c r="AA288" s="73"/>
      <c r="AB288" s="66">
        <f t="shared" si="164"/>
        <v>0</v>
      </c>
      <c r="AC288" s="73"/>
      <c r="AD288" s="66">
        <f t="shared" si="165"/>
        <v>0</v>
      </c>
      <c r="AE288" s="73"/>
      <c r="AF288" s="66">
        <f t="shared" si="166"/>
        <v>0</v>
      </c>
      <c r="AG288" s="66">
        <f t="shared" si="167"/>
        <v>0</v>
      </c>
      <c r="AH288" s="66">
        <f t="shared" si="167"/>
        <v>0</v>
      </c>
      <c r="AI288" s="73"/>
      <c r="AJ288" s="66">
        <f t="shared" si="168"/>
        <v>0</v>
      </c>
      <c r="AK288" s="73"/>
      <c r="AL288" s="66">
        <f t="shared" si="168"/>
        <v>0</v>
      </c>
      <c r="AM288" s="66">
        <f t="shared" si="169"/>
        <v>0</v>
      </c>
      <c r="AN288" s="66">
        <f t="shared" si="169"/>
        <v>0</v>
      </c>
    </row>
    <row r="289" spans="1:40">
      <c r="A289" s="65" t="s">
        <v>617</v>
      </c>
      <c r="B289" s="48" t="s">
        <v>618</v>
      </c>
      <c r="C289" s="73"/>
      <c r="D289" s="66">
        <f t="shared" si="153"/>
        <v>0</v>
      </c>
      <c r="E289" s="73"/>
      <c r="F289" s="73"/>
      <c r="G289" s="73"/>
      <c r="H289" s="66">
        <f t="shared" si="154"/>
        <v>0</v>
      </c>
      <c r="I289" s="73"/>
      <c r="J289" s="66">
        <f t="shared" si="155"/>
        <v>0</v>
      </c>
      <c r="K289" s="73"/>
      <c r="L289" s="66">
        <f t="shared" si="156"/>
        <v>0</v>
      </c>
      <c r="M289" s="73"/>
      <c r="N289" s="66">
        <f t="shared" si="157"/>
        <v>0</v>
      </c>
      <c r="O289" s="73"/>
      <c r="P289" s="66">
        <f t="shared" si="158"/>
        <v>0</v>
      </c>
      <c r="Q289" s="73"/>
      <c r="R289" s="66">
        <f t="shared" si="159"/>
        <v>0</v>
      </c>
      <c r="S289" s="73"/>
      <c r="T289" s="66">
        <f t="shared" si="160"/>
        <v>0</v>
      </c>
      <c r="U289" s="73"/>
      <c r="V289" s="66">
        <f t="shared" si="161"/>
        <v>0</v>
      </c>
      <c r="W289" s="73"/>
      <c r="X289" s="66">
        <f t="shared" si="162"/>
        <v>0</v>
      </c>
      <c r="Y289" s="73"/>
      <c r="Z289" s="66">
        <f t="shared" si="163"/>
        <v>0</v>
      </c>
      <c r="AA289" s="73"/>
      <c r="AB289" s="66">
        <f t="shared" si="164"/>
        <v>0</v>
      </c>
      <c r="AC289" s="73"/>
      <c r="AD289" s="66">
        <f t="shared" si="165"/>
        <v>0</v>
      </c>
      <c r="AE289" s="73"/>
      <c r="AF289" s="66">
        <f t="shared" si="166"/>
        <v>0</v>
      </c>
      <c r="AG289" s="66">
        <f t="shared" si="167"/>
        <v>0</v>
      </c>
      <c r="AH289" s="66">
        <f t="shared" si="167"/>
        <v>0</v>
      </c>
      <c r="AI289" s="73"/>
      <c r="AJ289" s="66">
        <f t="shared" si="168"/>
        <v>0</v>
      </c>
      <c r="AK289" s="73"/>
      <c r="AL289" s="66">
        <f t="shared" si="168"/>
        <v>0</v>
      </c>
      <c r="AM289" s="66">
        <f t="shared" si="169"/>
        <v>0</v>
      </c>
      <c r="AN289" s="66">
        <f t="shared" si="169"/>
        <v>0</v>
      </c>
    </row>
    <row r="290" spans="1:40">
      <c r="A290" s="65" t="s">
        <v>365</v>
      </c>
      <c r="B290" s="48" t="s">
        <v>299</v>
      </c>
      <c r="C290" s="73"/>
      <c r="D290" s="66">
        <f t="shared" si="153"/>
        <v>0</v>
      </c>
      <c r="E290" s="73"/>
      <c r="F290" s="73"/>
      <c r="G290" s="73"/>
      <c r="H290" s="66">
        <f t="shared" si="154"/>
        <v>0</v>
      </c>
      <c r="I290" s="73"/>
      <c r="J290" s="66">
        <f t="shared" si="155"/>
        <v>0</v>
      </c>
      <c r="K290" s="73"/>
      <c r="L290" s="66">
        <f t="shared" si="156"/>
        <v>0</v>
      </c>
      <c r="M290" s="73"/>
      <c r="N290" s="66">
        <f t="shared" si="157"/>
        <v>0</v>
      </c>
      <c r="O290" s="73"/>
      <c r="P290" s="66">
        <f t="shared" si="158"/>
        <v>0</v>
      </c>
      <c r="Q290" s="73"/>
      <c r="R290" s="66">
        <f t="shared" si="159"/>
        <v>0</v>
      </c>
      <c r="S290" s="73"/>
      <c r="T290" s="66">
        <f t="shared" si="160"/>
        <v>0</v>
      </c>
      <c r="U290" s="73"/>
      <c r="V290" s="66">
        <f t="shared" si="161"/>
        <v>0</v>
      </c>
      <c r="W290" s="73"/>
      <c r="X290" s="66">
        <f t="shared" si="162"/>
        <v>0</v>
      </c>
      <c r="Y290" s="73"/>
      <c r="Z290" s="66">
        <f t="shared" si="163"/>
        <v>0</v>
      </c>
      <c r="AA290" s="73"/>
      <c r="AB290" s="66">
        <f t="shared" si="164"/>
        <v>0</v>
      </c>
      <c r="AC290" s="73"/>
      <c r="AD290" s="66">
        <f t="shared" si="165"/>
        <v>0</v>
      </c>
      <c r="AE290" s="73"/>
      <c r="AF290" s="66">
        <f t="shared" si="166"/>
        <v>0</v>
      </c>
      <c r="AG290" s="66">
        <f t="shared" si="167"/>
        <v>0</v>
      </c>
      <c r="AH290" s="66">
        <f t="shared" si="167"/>
        <v>0</v>
      </c>
      <c r="AI290" s="73"/>
      <c r="AJ290" s="66">
        <f t="shared" si="168"/>
        <v>0</v>
      </c>
      <c r="AK290" s="73"/>
      <c r="AL290" s="66">
        <f t="shared" si="168"/>
        <v>0</v>
      </c>
      <c r="AM290" s="66">
        <f t="shared" si="169"/>
        <v>0</v>
      </c>
      <c r="AN290" s="66">
        <f t="shared" si="169"/>
        <v>0</v>
      </c>
    </row>
    <row r="291" spans="1:40">
      <c r="A291" s="65" t="s">
        <v>366</v>
      </c>
      <c r="B291" s="48" t="s">
        <v>300</v>
      </c>
      <c r="C291" s="73"/>
      <c r="D291" s="66">
        <f t="shared" si="153"/>
        <v>0</v>
      </c>
      <c r="E291" s="73"/>
      <c r="F291" s="73"/>
      <c r="G291" s="73"/>
      <c r="H291" s="66">
        <f t="shared" si="154"/>
        <v>0</v>
      </c>
      <c r="I291" s="73"/>
      <c r="J291" s="66">
        <f t="shared" si="155"/>
        <v>0</v>
      </c>
      <c r="K291" s="73"/>
      <c r="L291" s="66">
        <f t="shared" si="156"/>
        <v>0</v>
      </c>
      <c r="M291" s="73"/>
      <c r="N291" s="66">
        <f t="shared" si="157"/>
        <v>0</v>
      </c>
      <c r="O291" s="73">
        <v>1</v>
      </c>
      <c r="P291" s="66">
        <f t="shared" si="158"/>
        <v>8900</v>
      </c>
      <c r="Q291" s="73"/>
      <c r="R291" s="66">
        <f t="shared" si="159"/>
        <v>0</v>
      </c>
      <c r="S291" s="73"/>
      <c r="T291" s="66">
        <f t="shared" si="160"/>
        <v>0</v>
      </c>
      <c r="U291" s="73"/>
      <c r="V291" s="66">
        <f t="shared" si="161"/>
        <v>0</v>
      </c>
      <c r="W291" s="73"/>
      <c r="X291" s="66">
        <f t="shared" si="162"/>
        <v>0</v>
      </c>
      <c r="Y291" s="73"/>
      <c r="Z291" s="66">
        <f t="shared" si="163"/>
        <v>0</v>
      </c>
      <c r="AA291" s="73"/>
      <c r="AB291" s="66">
        <f t="shared" si="164"/>
        <v>0</v>
      </c>
      <c r="AC291" s="73"/>
      <c r="AD291" s="66">
        <f t="shared" si="165"/>
        <v>0</v>
      </c>
      <c r="AE291" s="73"/>
      <c r="AF291" s="66">
        <f t="shared" si="166"/>
        <v>0</v>
      </c>
      <c r="AG291" s="66">
        <f t="shared" si="167"/>
        <v>1</v>
      </c>
      <c r="AH291" s="66">
        <f t="shared" si="167"/>
        <v>8900</v>
      </c>
      <c r="AI291" s="73"/>
      <c r="AJ291" s="66">
        <f t="shared" si="168"/>
        <v>0</v>
      </c>
      <c r="AK291" s="73"/>
      <c r="AL291" s="66">
        <f t="shared" si="168"/>
        <v>0</v>
      </c>
      <c r="AM291" s="66">
        <f t="shared" si="169"/>
        <v>1</v>
      </c>
      <c r="AN291" s="66">
        <f t="shared" si="169"/>
        <v>8900</v>
      </c>
    </row>
    <row r="292" spans="1:40">
      <c r="A292" s="65" t="s">
        <v>367</v>
      </c>
      <c r="B292" s="48" t="s">
        <v>301</v>
      </c>
      <c r="C292" s="73"/>
      <c r="D292" s="66">
        <f t="shared" si="153"/>
        <v>0</v>
      </c>
      <c r="E292" s="73"/>
      <c r="F292" s="73"/>
      <c r="G292" s="73"/>
      <c r="H292" s="66">
        <f t="shared" si="154"/>
        <v>0</v>
      </c>
      <c r="I292" s="73"/>
      <c r="J292" s="66">
        <f t="shared" si="155"/>
        <v>0</v>
      </c>
      <c r="K292" s="73"/>
      <c r="L292" s="66">
        <f t="shared" si="156"/>
        <v>0</v>
      </c>
      <c r="M292" s="73"/>
      <c r="N292" s="66">
        <f t="shared" si="157"/>
        <v>0</v>
      </c>
      <c r="O292" s="73"/>
      <c r="P292" s="66">
        <f t="shared" si="158"/>
        <v>0</v>
      </c>
      <c r="Q292" s="73"/>
      <c r="R292" s="66">
        <f t="shared" si="159"/>
        <v>0</v>
      </c>
      <c r="S292" s="73"/>
      <c r="T292" s="66">
        <f t="shared" si="160"/>
        <v>0</v>
      </c>
      <c r="U292" s="73"/>
      <c r="V292" s="66">
        <f t="shared" si="161"/>
        <v>0</v>
      </c>
      <c r="W292" s="73"/>
      <c r="X292" s="66">
        <f t="shared" si="162"/>
        <v>0</v>
      </c>
      <c r="Y292" s="73"/>
      <c r="Z292" s="66">
        <f t="shared" si="163"/>
        <v>0</v>
      </c>
      <c r="AA292" s="73"/>
      <c r="AB292" s="66">
        <f t="shared" si="164"/>
        <v>0</v>
      </c>
      <c r="AC292" s="73"/>
      <c r="AD292" s="66">
        <f t="shared" si="165"/>
        <v>0</v>
      </c>
      <c r="AE292" s="73"/>
      <c r="AF292" s="66">
        <f t="shared" si="166"/>
        <v>0</v>
      </c>
      <c r="AG292" s="66">
        <f t="shared" si="167"/>
        <v>0</v>
      </c>
      <c r="AH292" s="66">
        <f t="shared" si="167"/>
        <v>0</v>
      </c>
      <c r="AI292" s="73"/>
      <c r="AJ292" s="66">
        <f t="shared" si="168"/>
        <v>0</v>
      </c>
      <c r="AK292" s="73"/>
      <c r="AL292" s="66">
        <f t="shared" si="168"/>
        <v>0</v>
      </c>
      <c r="AM292" s="66">
        <f t="shared" si="169"/>
        <v>0</v>
      </c>
      <c r="AN292" s="66">
        <f t="shared" si="169"/>
        <v>0</v>
      </c>
    </row>
    <row r="293" spans="1:40">
      <c r="A293" s="65" t="s">
        <v>368</v>
      </c>
      <c r="B293" s="48" t="s">
        <v>302</v>
      </c>
      <c r="C293" s="73"/>
      <c r="D293" s="66">
        <f t="shared" si="153"/>
        <v>0</v>
      </c>
      <c r="E293" s="73"/>
      <c r="F293" s="73"/>
      <c r="G293" s="73"/>
      <c r="H293" s="66">
        <f t="shared" si="154"/>
        <v>0</v>
      </c>
      <c r="I293" s="73"/>
      <c r="J293" s="66">
        <f t="shared" si="155"/>
        <v>0</v>
      </c>
      <c r="K293" s="73"/>
      <c r="L293" s="66">
        <f t="shared" si="156"/>
        <v>0</v>
      </c>
      <c r="M293" s="73"/>
      <c r="N293" s="66">
        <f t="shared" si="157"/>
        <v>0</v>
      </c>
      <c r="O293" s="73"/>
      <c r="P293" s="66">
        <f t="shared" si="158"/>
        <v>0</v>
      </c>
      <c r="Q293" s="73"/>
      <c r="R293" s="66">
        <f t="shared" si="159"/>
        <v>0</v>
      </c>
      <c r="S293" s="73"/>
      <c r="T293" s="66">
        <f t="shared" si="160"/>
        <v>0</v>
      </c>
      <c r="U293" s="73"/>
      <c r="V293" s="66">
        <f t="shared" si="161"/>
        <v>0</v>
      </c>
      <c r="W293" s="73"/>
      <c r="X293" s="66">
        <f t="shared" si="162"/>
        <v>0</v>
      </c>
      <c r="Y293" s="73"/>
      <c r="Z293" s="66">
        <f t="shared" si="163"/>
        <v>0</v>
      </c>
      <c r="AA293" s="73"/>
      <c r="AB293" s="66">
        <f t="shared" si="164"/>
        <v>0</v>
      </c>
      <c r="AC293" s="73"/>
      <c r="AD293" s="66">
        <f t="shared" si="165"/>
        <v>0</v>
      </c>
      <c r="AE293" s="73"/>
      <c r="AF293" s="66">
        <f t="shared" si="166"/>
        <v>0</v>
      </c>
      <c r="AG293" s="66">
        <f t="shared" si="167"/>
        <v>0</v>
      </c>
      <c r="AH293" s="66">
        <f t="shared" si="167"/>
        <v>0</v>
      </c>
      <c r="AI293" s="73"/>
      <c r="AJ293" s="66">
        <f t="shared" si="168"/>
        <v>0</v>
      </c>
      <c r="AK293" s="73"/>
      <c r="AL293" s="66">
        <f t="shared" si="168"/>
        <v>0</v>
      </c>
      <c r="AM293" s="66">
        <f t="shared" si="169"/>
        <v>0</v>
      </c>
      <c r="AN293" s="66">
        <f t="shared" si="169"/>
        <v>0</v>
      </c>
    </row>
    <row r="294" spans="1:40">
      <c r="A294" s="65" t="s">
        <v>619</v>
      </c>
      <c r="B294" s="48" t="s">
        <v>620</v>
      </c>
      <c r="C294" s="73"/>
      <c r="D294" s="66">
        <f t="shared" si="153"/>
        <v>0</v>
      </c>
      <c r="E294" s="73"/>
      <c r="F294" s="73"/>
      <c r="G294" s="73"/>
      <c r="H294" s="66">
        <f t="shared" si="154"/>
        <v>0</v>
      </c>
      <c r="I294" s="73"/>
      <c r="J294" s="66">
        <f t="shared" si="155"/>
        <v>0</v>
      </c>
      <c r="K294" s="73"/>
      <c r="L294" s="66">
        <f t="shared" si="156"/>
        <v>0</v>
      </c>
      <c r="M294" s="73"/>
      <c r="N294" s="66">
        <f t="shared" si="157"/>
        <v>0</v>
      </c>
      <c r="O294" s="73"/>
      <c r="P294" s="66">
        <f t="shared" si="158"/>
        <v>0</v>
      </c>
      <c r="Q294" s="73"/>
      <c r="R294" s="66">
        <f t="shared" si="159"/>
        <v>0</v>
      </c>
      <c r="S294" s="73"/>
      <c r="T294" s="66">
        <f t="shared" si="160"/>
        <v>0</v>
      </c>
      <c r="U294" s="73"/>
      <c r="V294" s="66">
        <f t="shared" si="161"/>
        <v>0</v>
      </c>
      <c r="W294" s="73"/>
      <c r="X294" s="66">
        <f t="shared" si="162"/>
        <v>0</v>
      </c>
      <c r="Y294" s="73"/>
      <c r="Z294" s="66">
        <f t="shared" si="163"/>
        <v>0</v>
      </c>
      <c r="AA294" s="73"/>
      <c r="AB294" s="66">
        <f t="shared" si="164"/>
        <v>0</v>
      </c>
      <c r="AC294" s="73"/>
      <c r="AD294" s="66">
        <f t="shared" si="165"/>
        <v>0</v>
      </c>
      <c r="AE294" s="73"/>
      <c r="AF294" s="66">
        <f t="shared" si="166"/>
        <v>0</v>
      </c>
      <c r="AG294" s="66">
        <f t="shared" si="167"/>
        <v>0</v>
      </c>
      <c r="AH294" s="66">
        <f t="shared" si="167"/>
        <v>0</v>
      </c>
      <c r="AI294" s="73"/>
      <c r="AJ294" s="66">
        <f t="shared" si="168"/>
        <v>0</v>
      </c>
      <c r="AK294" s="73"/>
      <c r="AL294" s="66">
        <f t="shared" si="168"/>
        <v>0</v>
      </c>
      <c r="AM294" s="66">
        <f t="shared" si="169"/>
        <v>0</v>
      </c>
      <c r="AN294" s="66">
        <f t="shared" si="169"/>
        <v>0</v>
      </c>
    </row>
    <row r="295" spans="1:40">
      <c r="A295" s="65" t="s">
        <v>369</v>
      </c>
      <c r="B295" s="48" t="s">
        <v>303</v>
      </c>
      <c r="C295" s="73"/>
      <c r="D295" s="66">
        <f t="shared" si="153"/>
        <v>0</v>
      </c>
      <c r="E295" s="73"/>
      <c r="F295" s="73"/>
      <c r="G295" s="73"/>
      <c r="H295" s="66">
        <f t="shared" si="154"/>
        <v>0</v>
      </c>
      <c r="I295" s="73"/>
      <c r="J295" s="66">
        <f t="shared" si="155"/>
        <v>0</v>
      </c>
      <c r="K295" s="73"/>
      <c r="L295" s="66">
        <f t="shared" si="156"/>
        <v>0</v>
      </c>
      <c r="M295" s="73"/>
      <c r="N295" s="66">
        <f t="shared" si="157"/>
        <v>0</v>
      </c>
      <c r="O295" s="73"/>
      <c r="P295" s="66">
        <f t="shared" si="158"/>
        <v>0</v>
      </c>
      <c r="Q295" s="73"/>
      <c r="R295" s="66">
        <f t="shared" si="159"/>
        <v>0</v>
      </c>
      <c r="S295" s="73"/>
      <c r="T295" s="66">
        <f t="shared" si="160"/>
        <v>0</v>
      </c>
      <c r="U295" s="73"/>
      <c r="V295" s="66">
        <f t="shared" si="161"/>
        <v>0</v>
      </c>
      <c r="W295" s="73"/>
      <c r="X295" s="66">
        <f t="shared" si="162"/>
        <v>0</v>
      </c>
      <c r="Y295" s="73"/>
      <c r="Z295" s="66">
        <f t="shared" si="163"/>
        <v>0</v>
      </c>
      <c r="AA295" s="73"/>
      <c r="AB295" s="66">
        <f t="shared" si="164"/>
        <v>0</v>
      </c>
      <c r="AC295" s="73"/>
      <c r="AD295" s="66">
        <f t="shared" si="165"/>
        <v>0</v>
      </c>
      <c r="AE295" s="73"/>
      <c r="AF295" s="66">
        <f t="shared" si="166"/>
        <v>0</v>
      </c>
      <c r="AG295" s="66">
        <f t="shared" si="167"/>
        <v>0</v>
      </c>
      <c r="AH295" s="66">
        <f t="shared" si="167"/>
        <v>0</v>
      </c>
      <c r="AI295" s="73"/>
      <c r="AJ295" s="66">
        <f t="shared" si="168"/>
        <v>0</v>
      </c>
      <c r="AK295" s="73"/>
      <c r="AL295" s="66">
        <f t="shared" si="168"/>
        <v>0</v>
      </c>
      <c r="AM295" s="66">
        <f t="shared" si="169"/>
        <v>0</v>
      </c>
      <c r="AN295" s="66">
        <f t="shared" si="169"/>
        <v>0</v>
      </c>
    </row>
    <row r="296" spans="1:40">
      <c r="A296" s="65" t="s">
        <v>370</v>
      </c>
      <c r="B296" s="48" t="s">
        <v>304</v>
      </c>
      <c r="C296" s="73"/>
      <c r="D296" s="66">
        <f t="shared" si="153"/>
        <v>0</v>
      </c>
      <c r="E296" s="73"/>
      <c r="F296" s="73"/>
      <c r="G296" s="73"/>
      <c r="H296" s="66">
        <f t="shared" si="154"/>
        <v>0</v>
      </c>
      <c r="I296" s="73"/>
      <c r="J296" s="66">
        <f t="shared" si="155"/>
        <v>0</v>
      </c>
      <c r="K296" s="73"/>
      <c r="L296" s="66">
        <f t="shared" si="156"/>
        <v>0</v>
      </c>
      <c r="M296" s="73"/>
      <c r="N296" s="66">
        <f t="shared" si="157"/>
        <v>0</v>
      </c>
      <c r="O296" s="73">
        <v>1</v>
      </c>
      <c r="P296" s="66">
        <f t="shared" si="158"/>
        <v>8900</v>
      </c>
      <c r="Q296" s="73"/>
      <c r="R296" s="66">
        <f t="shared" si="159"/>
        <v>0</v>
      </c>
      <c r="S296" s="73"/>
      <c r="T296" s="66">
        <f t="shared" si="160"/>
        <v>0</v>
      </c>
      <c r="U296" s="73"/>
      <c r="V296" s="66">
        <f t="shared" si="161"/>
        <v>0</v>
      </c>
      <c r="W296" s="73"/>
      <c r="X296" s="66">
        <f t="shared" si="162"/>
        <v>0</v>
      </c>
      <c r="Y296" s="73"/>
      <c r="Z296" s="66">
        <f t="shared" si="163"/>
        <v>0</v>
      </c>
      <c r="AA296" s="73"/>
      <c r="AB296" s="66">
        <f t="shared" si="164"/>
        <v>0</v>
      </c>
      <c r="AC296" s="73"/>
      <c r="AD296" s="66">
        <f t="shared" si="165"/>
        <v>0</v>
      </c>
      <c r="AE296" s="73"/>
      <c r="AF296" s="66">
        <f t="shared" si="166"/>
        <v>0</v>
      </c>
      <c r="AG296" s="66">
        <f t="shared" si="167"/>
        <v>1</v>
      </c>
      <c r="AH296" s="66">
        <f t="shared" si="167"/>
        <v>8900</v>
      </c>
      <c r="AI296" s="73"/>
      <c r="AJ296" s="66">
        <f t="shared" si="168"/>
        <v>0</v>
      </c>
      <c r="AK296" s="73"/>
      <c r="AL296" s="66">
        <f t="shared" si="168"/>
        <v>0</v>
      </c>
      <c r="AM296" s="66">
        <f t="shared" si="169"/>
        <v>1</v>
      </c>
      <c r="AN296" s="66">
        <f t="shared" si="169"/>
        <v>8900</v>
      </c>
    </row>
    <row r="297" spans="1:40">
      <c r="A297" s="65" t="s">
        <v>621</v>
      </c>
      <c r="B297" s="48" t="s">
        <v>622</v>
      </c>
      <c r="C297" s="73"/>
      <c r="D297" s="66">
        <f t="shared" si="153"/>
        <v>0</v>
      </c>
      <c r="E297" s="73"/>
      <c r="F297" s="73"/>
      <c r="G297" s="73"/>
      <c r="H297" s="66">
        <f t="shared" si="154"/>
        <v>0</v>
      </c>
      <c r="I297" s="73"/>
      <c r="J297" s="66">
        <f t="shared" si="155"/>
        <v>0</v>
      </c>
      <c r="K297" s="73"/>
      <c r="L297" s="66">
        <f t="shared" si="156"/>
        <v>0</v>
      </c>
      <c r="M297" s="73"/>
      <c r="N297" s="66">
        <f t="shared" si="157"/>
        <v>0</v>
      </c>
      <c r="O297" s="73"/>
      <c r="P297" s="66">
        <f t="shared" si="158"/>
        <v>0</v>
      </c>
      <c r="Q297" s="73"/>
      <c r="R297" s="66">
        <f t="shared" si="159"/>
        <v>0</v>
      </c>
      <c r="S297" s="73"/>
      <c r="T297" s="66">
        <f t="shared" si="160"/>
        <v>0</v>
      </c>
      <c r="U297" s="73"/>
      <c r="V297" s="66">
        <f t="shared" si="161"/>
        <v>0</v>
      </c>
      <c r="W297" s="73"/>
      <c r="X297" s="66">
        <f t="shared" si="162"/>
        <v>0</v>
      </c>
      <c r="Y297" s="73"/>
      <c r="Z297" s="66">
        <f t="shared" si="163"/>
        <v>0</v>
      </c>
      <c r="AA297" s="73"/>
      <c r="AB297" s="66">
        <f t="shared" si="164"/>
        <v>0</v>
      </c>
      <c r="AC297" s="73"/>
      <c r="AD297" s="66">
        <f t="shared" si="165"/>
        <v>0</v>
      </c>
      <c r="AE297" s="73"/>
      <c r="AF297" s="66">
        <f t="shared" si="166"/>
        <v>0</v>
      </c>
      <c r="AG297" s="66">
        <f t="shared" si="167"/>
        <v>0</v>
      </c>
      <c r="AH297" s="66">
        <f t="shared" si="167"/>
        <v>0</v>
      </c>
      <c r="AI297" s="73"/>
      <c r="AJ297" s="66">
        <f t="shared" si="168"/>
        <v>0</v>
      </c>
      <c r="AK297" s="73"/>
      <c r="AL297" s="66">
        <f t="shared" si="168"/>
        <v>0</v>
      </c>
      <c r="AM297" s="66">
        <f t="shared" si="169"/>
        <v>0</v>
      </c>
      <c r="AN297" s="66">
        <f t="shared" si="169"/>
        <v>0</v>
      </c>
    </row>
    <row r="298" spans="1:40">
      <c r="A298" s="65" t="s">
        <v>623</v>
      </c>
      <c r="B298" s="48" t="s">
        <v>624</v>
      </c>
      <c r="C298" s="73"/>
      <c r="D298" s="66">
        <f t="shared" si="153"/>
        <v>0</v>
      </c>
      <c r="E298" s="73"/>
      <c r="F298" s="73"/>
      <c r="G298" s="73"/>
      <c r="H298" s="66">
        <f t="shared" si="154"/>
        <v>0</v>
      </c>
      <c r="I298" s="73"/>
      <c r="J298" s="66">
        <f t="shared" si="155"/>
        <v>0</v>
      </c>
      <c r="K298" s="73"/>
      <c r="L298" s="66">
        <f t="shared" si="156"/>
        <v>0</v>
      </c>
      <c r="M298" s="73"/>
      <c r="N298" s="66">
        <f t="shared" si="157"/>
        <v>0</v>
      </c>
      <c r="O298" s="73"/>
      <c r="P298" s="66">
        <f t="shared" si="158"/>
        <v>0</v>
      </c>
      <c r="Q298" s="73"/>
      <c r="R298" s="66">
        <f t="shared" si="159"/>
        <v>0</v>
      </c>
      <c r="S298" s="73"/>
      <c r="T298" s="66">
        <f t="shared" si="160"/>
        <v>0</v>
      </c>
      <c r="U298" s="73"/>
      <c r="V298" s="66">
        <f t="shared" si="161"/>
        <v>0</v>
      </c>
      <c r="W298" s="73"/>
      <c r="X298" s="66">
        <f t="shared" si="162"/>
        <v>0</v>
      </c>
      <c r="Y298" s="73"/>
      <c r="Z298" s="66">
        <f t="shared" si="163"/>
        <v>0</v>
      </c>
      <c r="AA298" s="73"/>
      <c r="AB298" s="66">
        <f t="shared" si="164"/>
        <v>0</v>
      </c>
      <c r="AC298" s="73"/>
      <c r="AD298" s="66">
        <f t="shared" si="165"/>
        <v>0</v>
      </c>
      <c r="AE298" s="73"/>
      <c r="AF298" s="66">
        <f t="shared" si="166"/>
        <v>0</v>
      </c>
      <c r="AG298" s="66">
        <f t="shared" si="167"/>
        <v>0</v>
      </c>
      <c r="AH298" s="66">
        <f t="shared" si="167"/>
        <v>0</v>
      </c>
      <c r="AI298" s="73"/>
      <c r="AJ298" s="66">
        <f t="shared" si="168"/>
        <v>0</v>
      </c>
      <c r="AK298" s="73"/>
      <c r="AL298" s="66">
        <f t="shared" si="168"/>
        <v>0</v>
      </c>
      <c r="AM298" s="66">
        <f t="shared" si="169"/>
        <v>0</v>
      </c>
      <c r="AN298" s="66">
        <f t="shared" si="169"/>
        <v>0</v>
      </c>
    </row>
    <row r="299" spans="1:40">
      <c r="A299" s="65" t="s">
        <v>371</v>
      </c>
      <c r="B299" s="48" t="s">
        <v>305</v>
      </c>
      <c r="C299" s="73"/>
      <c r="D299" s="66">
        <f t="shared" si="153"/>
        <v>0</v>
      </c>
      <c r="E299" s="73"/>
      <c r="F299" s="73"/>
      <c r="G299" s="73"/>
      <c r="H299" s="66">
        <f t="shared" si="154"/>
        <v>0</v>
      </c>
      <c r="I299" s="73"/>
      <c r="J299" s="66">
        <f t="shared" si="155"/>
        <v>0</v>
      </c>
      <c r="K299" s="73"/>
      <c r="L299" s="66">
        <f t="shared" si="156"/>
        <v>0</v>
      </c>
      <c r="M299" s="73"/>
      <c r="N299" s="66">
        <f t="shared" si="157"/>
        <v>0</v>
      </c>
      <c r="O299" s="73"/>
      <c r="P299" s="66">
        <f t="shared" si="158"/>
        <v>0</v>
      </c>
      <c r="Q299" s="73"/>
      <c r="R299" s="66">
        <f t="shared" si="159"/>
        <v>0</v>
      </c>
      <c r="S299" s="73"/>
      <c r="T299" s="66">
        <f t="shared" si="160"/>
        <v>0</v>
      </c>
      <c r="U299" s="73"/>
      <c r="V299" s="66">
        <f t="shared" si="161"/>
        <v>0</v>
      </c>
      <c r="W299" s="73"/>
      <c r="X299" s="66">
        <f t="shared" si="162"/>
        <v>0</v>
      </c>
      <c r="Y299" s="73"/>
      <c r="Z299" s="66">
        <f t="shared" si="163"/>
        <v>0</v>
      </c>
      <c r="AA299" s="73"/>
      <c r="AB299" s="66">
        <f t="shared" si="164"/>
        <v>0</v>
      </c>
      <c r="AC299" s="73"/>
      <c r="AD299" s="66">
        <f t="shared" si="165"/>
        <v>0</v>
      </c>
      <c r="AE299" s="73"/>
      <c r="AF299" s="66">
        <f t="shared" si="166"/>
        <v>0</v>
      </c>
      <c r="AG299" s="66">
        <f t="shared" si="167"/>
        <v>0</v>
      </c>
      <c r="AH299" s="66">
        <f t="shared" si="167"/>
        <v>0</v>
      </c>
      <c r="AI299" s="73"/>
      <c r="AJ299" s="66">
        <f t="shared" si="168"/>
        <v>0</v>
      </c>
      <c r="AK299" s="73"/>
      <c r="AL299" s="66">
        <f t="shared" si="168"/>
        <v>0</v>
      </c>
      <c r="AM299" s="66">
        <f t="shared" si="169"/>
        <v>0</v>
      </c>
      <c r="AN299" s="66">
        <f t="shared" si="169"/>
        <v>0</v>
      </c>
    </row>
    <row r="300" spans="1:40">
      <c r="A300" s="65" t="s">
        <v>625</v>
      </c>
      <c r="B300" s="48" t="s">
        <v>626</v>
      </c>
      <c r="C300" s="73"/>
      <c r="D300" s="66">
        <f t="shared" si="153"/>
        <v>0</v>
      </c>
      <c r="E300" s="73"/>
      <c r="F300" s="73"/>
      <c r="G300" s="73"/>
      <c r="H300" s="66">
        <f t="shared" si="154"/>
        <v>0</v>
      </c>
      <c r="I300" s="73"/>
      <c r="J300" s="66">
        <f t="shared" si="155"/>
        <v>0</v>
      </c>
      <c r="K300" s="73"/>
      <c r="L300" s="66">
        <f t="shared" si="156"/>
        <v>0</v>
      </c>
      <c r="M300" s="73"/>
      <c r="N300" s="66">
        <f t="shared" si="157"/>
        <v>0</v>
      </c>
      <c r="O300" s="73"/>
      <c r="P300" s="66">
        <f t="shared" si="158"/>
        <v>0</v>
      </c>
      <c r="Q300" s="73"/>
      <c r="R300" s="66">
        <f t="shared" si="159"/>
        <v>0</v>
      </c>
      <c r="S300" s="73"/>
      <c r="T300" s="66">
        <f t="shared" si="160"/>
        <v>0</v>
      </c>
      <c r="U300" s="73"/>
      <c r="V300" s="66">
        <f t="shared" si="161"/>
        <v>0</v>
      </c>
      <c r="W300" s="73"/>
      <c r="X300" s="66">
        <f t="shared" si="162"/>
        <v>0</v>
      </c>
      <c r="Y300" s="73"/>
      <c r="Z300" s="66">
        <f t="shared" si="163"/>
        <v>0</v>
      </c>
      <c r="AA300" s="73"/>
      <c r="AB300" s="66">
        <f t="shared" si="164"/>
        <v>0</v>
      </c>
      <c r="AC300" s="73"/>
      <c r="AD300" s="66">
        <f t="shared" si="165"/>
        <v>0</v>
      </c>
      <c r="AE300" s="73"/>
      <c r="AF300" s="66">
        <f t="shared" si="166"/>
        <v>0</v>
      </c>
      <c r="AG300" s="66">
        <f t="shared" si="167"/>
        <v>0</v>
      </c>
      <c r="AH300" s="66">
        <f t="shared" si="167"/>
        <v>0</v>
      </c>
      <c r="AI300" s="73"/>
      <c r="AJ300" s="66">
        <f t="shared" si="168"/>
        <v>0</v>
      </c>
      <c r="AK300" s="73"/>
      <c r="AL300" s="66">
        <f t="shared" si="168"/>
        <v>0</v>
      </c>
      <c r="AM300" s="66">
        <f t="shared" si="169"/>
        <v>0</v>
      </c>
      <c r="AN300" s="66">
        <f t="shared" si="169"/>
        <v>0</v>
      </c>
    </row>
    <row r="301" spans="1:40">
      <c r="A301" s="65" t="s">
        <v>372</v>
      </c>
      <c r="B301" s="48" t="s">
        <v>306</v>
      </c>
      <c r="C301" s="73"/>
      <c r="D301" s="66">
        <f t="shared" si="153"/>
        <v>0</v>
      </c>
      <c r="E301" s="73"/>
      <c r="F301" s="73"/>
      <c r="G301" s="73"/>
      <c r="H301" s="66">
        <f t="shared" si="154"/>
        <v>0</v>
      </c>
      <c r="I301" s="73"/>
      <c r="J301" s="66">
        <f t="shared" si="155"/>
        <v>0</v>
      </c>
      <c r="K301" s="73"/>
      <c r="L301" s="66">
        <f t="shared" si="156"/>
        <v>0</v>
      </c>
      <c r="M301" s="73"/>
      <c r="N301" s="66">
        <f t="shared" si="157"/>
        <v>0</v>
      </c>
      <c r="O301" s="73">
        <v>1</v>
      </c>
      <c r="P301" s="66">
        <f t="shared" si="158"/>
        <v>8900</v>
      </c>
      <c r="Q301" s="73"/>
      <c r="R301" s="66">
        <f t="shared" si="159"/>
        <v>0</v>
      </c>
      <c r="S301" s="73"/>
      <c r="T301" s="66">
        <f t="shared" si="160"/>
        <v>0</v>
      </c>
      <c r="U301" s="73"/>
      <c r="V301" s="66">
        <f t="shared" si="161"/>
        <v>0</v>
      </c>
      <c r="W301" s="73"/>
      <c r="X301" s="66">
        <f t="shared" si="162"/>
        <v>0</v>
      </c>
      <c r="Y301" s="73"/>
      <c r="Z301" s="66">
        <f t="shared" si="163"/>
        <v>0</v>
      </c>
      <c r="AA301" s="73">
        <v>1</v>
      </c>
      <c r="AB301" s="66">
        <f t="shared" si="164"/>
        <v>2500</v>
      </c>
      <c r="AC301" s="73"/>
      <c r="AD301" s="66">
        <f t="shared" si="165"/>
        <v>0</v>
      </c>
      <c r="AE301" s="73"/>
      <c r="AF301" s="66">
        <f t="shared" si="166"/>
        <v>0</v>
      </c>
      <c r="AG301" s="66">
        <f t="shared" si="167"/>
        <v>2</v>
      </c>
      <c r="AH301" s="66">
        <f t="shared" si="167"/>
        <v>11400</v>
      </c>
      <c r="AI301" s="73"/>
      <c r="AJ301" s="66">
        <f t="shared" si="168"/>
        <v>0</v>
      </c>
      <c r="AK301" s="73"/>
      <c r="AL301" s="66">
        <f t="shared" si="168"/>
        <v>0</v>
      </c>
      <c r="AM301" s="66">
        <f t="shared" si="169"/>
        <v>2</v>
      </c>
      <c r="AN301" s="66">
        <f t="shared" si="169"/>
        <v>11400</v>
      </c>
    </row>
    <row r="302" spans="1:40">
      <c r="A302" s="65" t="s">
        <v>627</v>
      </c>
      <c r="B302" s="48" t="s">
        <v>628</v>
      </c>
      <c r="C302" s="73"/>
      <c r="D302" s="66">
        <f t="shared" si="153"/>
        <v>0</v>
      </c>
      <c r="E302" s="73"/>
      <c r="F302" s="73"/>
      <c r="G302" s="73"/>
      <c r="H302" s="66">
        <f t="shared" si="154"/>
        <v>0</v>
      </c>
      <c r="I302" s="73"/>
      <c r="J302" s="66">
        <f t="shared" si="155"/>
        <v>0</v>
      </c>
      <c r="K302" s="73"/>
      <c r="L302" s="66">
        <f t="shared" si="156"/>
        <v>0</v>
      </c>
      <c r="M302" s="73"/>
      <c r="N302" s="66">
        <f t="shared" si="157"/>
        <v>0</v>
      </c>
      <c r="O302" s="73"/>
      <c r="P302" s="66">
        <f t="shared" si="158"/>
        <v>0</v>
      </c>
      <c r="Q302" s="73"/>
      <c r="R302" s="66">
        <f t="shared" si="159"/>
        <v>0</v>
      </c>
      <c r="S302" s="73"/>
      <c r="T302" s="66">
        <f t="shared" si="160"/>
        <v>0</v>
      </c>
      <c r="U302" s="73"/>
      <c r="V302" s="66">
        <f t="shared" si="161"/>
        <v>0</v>
      </c>
      <c r="W302" s="73"/>
      <c r="X302" s="66">
        <f t="shared" si="162"/>
        <v>0</v>
      </c>
      <c r="Y302" s="73"/>
      <c r="Z302" s="66">
        <f t="shared" si="163"/>
        <v>0</v>
      </c>
      <c r="AA302" s="73"/>
      <c r="AB302" s="66">
        <f t="shared" si="164"/>
        <v>0</v>
      </c>
      <c r="AC302" s="73"/>
      <c r="AD302" s="66">
        <f t="shared" si="165"/>
        <v>0</v>
      </c>
      <c r="AE302" s="73"/>
      <c r="AF302" s="66">
        <f t="shared" si="166"/>
        <v>0</v>
      </c>
      <c r="AG302" s="66">
        <f t="shared" si="167"/>
        <v>0</v>
      </c>
      <c r="AH302" s="66">
        <f t="shared" si="167"/>
        <v>0</v>
      </c>
      <c r="AI302" s="73"/>
      <c r="AJ302" s="66">
        <f t="shared" si="168"/>
        <v>0</v>
      </c>
      <c r="AK302" s="73"/>
      <c r="AL302" s="66">
        <f t="shared" si="168"/>
        <v>0</v>
      </c>
      <c r="AM302" s="66">
        <f t="shared" si="169"/>
        <v>0</v>
      </c>
      <c r="AN302" s="66">
        <f t="shared" si="169"/>
        <v>0</v>
      </c>
    </row>
    <row r="303" spans="1:40">
      <c r="A303" s="65" t="s">
        <v>629</v>
      </c>
      <c r="B303" s="46" t="s">
        <v>630</v>
      </c>
      <c r="C303" s="73"/>
      <c r="D303" s="66">
        <f t="shared" si="153"/>
        <v>0</v>
      </c>
      <c r="E303" s="73"/>
      <c r="F303" s="73"/>
      <c r="G303" s="73"/>
      <c r="H303" s="66">
        <f t="shared" si="154"/>
        <v>0</v>
      </c>
      <c r="I303" s="73"/>
      <c r="J303" s="66">
        <f t="shared" si="155"/>
        <v>0</v>
      </c>
      <c r="K303" s="73"/>
      <c r="L303" s="66">
        <f t="shared" si="156"/>
        <v>0</v>
      </c>
      <c r="M303" s="73"/>
      <c r="N303" s="66">
        <f t="shared" si="157"/>
        <v>0</v>
      </c>
      <c r="O303" s="73"/>
      <c r="P303" s="66">
        <f t="shared" si="158"/>
        <v>0</v>
      </c>
      <c r="Q303" s="73"/>
      <c r="R303" s="66">
        <f t="shared" si="159"/>
        <v>0</v>
      </c>
      <c r="S303" s="73"/>
      <c r="T303" s="66">
        <f t="shared" si="160"/>
        <v>0</v>
      </c>
      <c r="U303" s="73"/>
      <c r="V303" s="66">
        <f t="shared" si="161"/>
        <v>0</v>
      </c>
      <c r="W303" s="73"/>
      <c r="X303" s="66">
        <f t="shared" si="162"/>
        <v>0</v>
      </c>
      <c r="Y303" s="73"/>
      <c r="Z303" s="66">
        <f t="shared" si="163"/>
        <v>0</v>
      </c>
      <c r="AA303" s="73"/>
      <c r="AB303" s="66">
        <f t="shared" si="164"/>
        <v>0</v>
      </c>
      <c r="AC303" s="73"/>
      <c r="AD303" s="66">
        <f t="shared" si="165"/>
        <v>0</v>
      </c>
      <c r="AE303" s="73"/>
      <c r="AF303" s="66">
        <f t="shared" si="166"/>
        <v>0</v>
      </c>
      <c r="AG303" s="66">
        <f t="shared" si="167"/>
        <v>0</v>
      </c>
      <c r="AH303" s="66">
        <f t="shared" si="167"/>
        <v>0</v>
      </c>
      <c r="AI303" s="73"/>
      <c r="AJ303" s="66">
        <f t="shared" si="168"/>
        <v>0</v>
      </c>
      <c r="AK303" s="73"/>
      <c r="AL303" s="66">
        <f t="shared" si="168"/>
        <v>0</v>
      </c>
      <c r="AM303" s="66">
        <f t="shared" si="169"/>
        <v>0</v>
      </c>
      <c r="AN303" s="66">
        <f t="shared" si="169"/>
        <v>0</v>
      </c>
    </row>
    <row r="304" spans="1:40">
      <c r="A304" s="65" t="s">
        <v>307</v>
      </c>
      <c r="B304" s="46" t="s">
        <v>308</v>
      </c>
      <c r="C304" s="73"/>
      <c r="D304" s="66">
        <f t="shared" si="153"/>
        <v>0</v>
      </c>
      <c r="E304" s="73"/>
      <c r="F304" s="73"/>
      <c r="G304" s="73"/>
      <c r="H304" s="66">
        <f t="shared" si="154"/>
        <v>0</v>
      </c>
      <c r="I304" s="73"/>
      <c r="J304" s="66">
        <f t="shared" si="155"/>
        <v>0</v>
      </c>
      <c r="K304" s="73"/>
      <c r="L304" s="66">
        <f t="shared" si="156"/>
        <v>0</v>
      </c>
      <c r="M304" s="73"/>
      <c r="N304" s="66">
        <f t="shared" si="157"/>
        <v>0</v>
      </c>
      <c r="O304" s="73"/>
      <c r="P304" s="66">
        <f t="shared" si="158"/>
        <v>0</v>
      </c>
      <c r="Q304" s="73"/>
      <c r="R304" s="66">
        <f t="shared" si="159"/>
        <v>0</v>
      </c>
      <c r="S304" s="73"/>
      <c r="T304" s="66">
        <f t="shared" si="160"/>
        <v>0</v>
      </c>
      <c r="U304" s="73"/>
      <c r="V304" s="66">
        <f t="shared" si="161"/>
        <v>0</v>
      </c>
      <c r="W304" s="73"/>
      <c r="X304" s="66">
        <f t="shared" si="162"/>
        <v>0</v>
      </c>
      <c r="Y304" s="73"/>
      <c r="Z304" s="66">
        <f t="shared" si="163"/>
        <v>0</v>
      </c>
      <c r="AA304" s="73"/>
      <c r="AB304" s="66">
        <f t="shared" si="164"/>
        <v>0</v>
      </c>
      <c r="AC304" s="73"/>
      <c r="AD304" s="66">
        <f t="shared" si="165"/>
        <v>0</v>
      </c>
      <c r="AE304" s="73"/>
      <c r="AF304" s="66">
        <f t="shared" si="166"/>
        <v>0</v>
      </c>
      <c r="AG304" s="66">
        <f t="shared" si="167"/>
        <v>0</v>
      </c>
      <c r="AH304" s="66">
        <f t="shared" si="167"/>
        <v>0</v>
      </c>
      <c r="AI304" s="73"/>
      <c r="AJ304" s="66">
        <f t="shared" si="168"/>
        <v>0</v>
      </c>
      <c r="AK304" s="73"/>
      <c r="AL304" s="66">
        <f t="shared" si="168"/>
        <v>0</v>
      </c>
      <c r="AM304" s="66">
        <f t="shared" si="169"/>
        <v>0</v>
      </c>
      <c r="AN304" s="66">
        <f t="shared" si="169"/>
        <v>0</v>
      </c>
    </row>
    <row r="305" spans="1:40" s="53" customFormat="1">
      <c r="A305" s="65" t="s">
        <v>631</v>
      </c>
      <c r="B305" s="46" t="s">
        <v>632</v>
      </c>
      <c r="C305" s="73"/>
      <c r="D305" s="66">
        <f t="shared" si="153"/>
        <v>0</v>
      </c>
      <c r="E305" s="73"/>
      <c r="F305" s="73"/>
      <c r="G305" s="73"/>
      <c r="H305" s="66">
        <f t="shared" si="154"/>
        <v>0</v>
      </c>
      <c r="I305" s="73"/>
      <c r="J305" s="66">
        <f t="shared" si="155"/>
        <v>0</v>
      </c>
      <c r="K305" s="73"/>
      <c r="L305" s="66">
        <f t="shared" si="156"/>
        <v>0</v>
      </c>
      <c r="M305" s="73"/>
      <c r="N305" s="66">
        <f t="shared" si="157"/>
        <v>0</v>
      </c>
      <c r="O305" s="73"/>
      <c r="P305" s="66">
        <f t="shared" si="158"/>
        <v>0</v>
      </c>
      <c r="Q305" s="73"/>
      <c r="R305" s="66">
        <f t="shared" si="159"/>
        <v>0</v>
      </c>
      <c r="S305" s="73"/>
      <c r="T305" s="66">
        <f t="shared" si="160"/>
        <v>0</v>
      </c>
      <c r="U305" s="73"/>
      <c r="V305" s="66">
        <f t="shared" si="161"/>
        <v>0</v>
      </c>
      <c r="W305" s="73"/>
      <c r="X305" s="66">
        <f t="shared" si="162"/>
        <v>0</v>
      </c>
      <c r="Y305" s="73"/>
      <c r="Z305" s="66">
        <f t="shared" si="163"/>
        <v>0</v>
      </c>
      <c r="AA305" s="73"/>
      <c r="AB305" s="66">
        <f t="shared" si="164"/>
        <v>0</v>
      </c>
      <c r="AC305" s="73"/>
      <c r="AD305" s="66">
        <f t="shared" si="165"/>
        <v>0</v>
      </c>
      <c r="AE305" s="73"/>
      <c r="AF305" s="66">
        <f t="shared" si="166"/>
        <v>0</v>
      </c>
      <c r="AG305" s="66">
        <f t="shared" si="167"/>
        <v>0</v>
      </c>
      <c r="AH305" s="66">
        <f t="shared" si="167"/>
        <v>0</v>
      </c>
      <c r="AI305" s="73"/>
      <c r="AJ305" s="66">
        <f t="shared" si="168"/>
        <v>0</v>
      </c>
      <c r="AK305" s="73"/>
      <c r="AL305" s="66">
        <f t="shared" si="168"/>
        <v>0</v>
      </c>
      <c r="AM305" s="66">
        <f t="shared" si="169"/>
        <v>0</v>
      </c>
      <c r="AN305" s="66">
        <f t="shared" si="169"/>
        <v>0</v>
      </c>
    </row>
    <row r="306" spans="1:40">
      <c r="A306" s="65" t="s">
        <v>633</v>
      </c>
      <c r="B306" s="46" t="s">
        <v>634</v>
      </c>
      <c r="C306" s="73"/>
      <c r="D306" s="66">
        <f t="shared" si="153"/>
        <v>0</v>
      </c>
      <c r="E306" s="73"/>
      <c r="F306" s="73"/>
      <c r="G306" s="73"/>
      <c r="H306" s="66">
        <f t="shared" si="154"/>
        <v>0</v>
      </c>
      <c r="I306" s="73"/>
      <c r="J306" s="66">
        <f t="shared" si="155"/>
        <v>0</v>
      </c>
      <c r="K306" s="73"/>
      <c r="L306" s="66">
        <f t="shared" si="156"/>
        <v>0</v>
      </c>
      <c r="M306" s="73"/>
      <c r="N306" s="66">
        <f t="shared" si="157"/>
        <v>0</v>
      </c>
      <c r="O306" s="73"/>
      <c r="P306" s="66">
        <f t="shared" si="158"/>
        <v>0</v>
      </c>
      <c r="Q306" s="73"/>
      <c r="R306" s="66">
        <f t="shared" si="159"/>
        <v>0</v>
      </c>
      <c r="S306" s="73"/>
      <c r="T306" s="66">
        <f t="shared" si="160"/>
        <v>0</v>
      </c>
      <c r="U306" s="73"/>
      <c r="V306" s="66">
        <f t="shared" si="161"/>
        <v>0</v>
      </c>
      <c r="W306" s="73"/>
      <c r="X306" s="66">
        <f t="shared" si="162"/>
        <v>0</v>
      </c>
      <c r="Y306" s="73"/>
      <c r="Z306" s="66">
        <f t="shared" si="163"/>
        <v>0</v>
      </c>
      <c r="AA306" s="73"/>
      <c r="AB306" s="66">
        <f t="shared" si="164"/>
        <v>0</v>
      </c>
      <c r="AC306" s="73"/>
      <c r="AD306" s="66">
        <f t="shared" si="165"/>
        <v>0</v>
      </c>
      <c r="AE306" s="73"/>
      <c r="AF306" s="66">
        <f t="shared" si="166"/>
        <v>0</v>
      </c>
      <c r="AG306" s="66">
        <f t="shared" si="167"/>
        <v>0</v>
      </c>
      <c r="AH306" s="66">
        <f t="shared" si="167"/>
        <v>0</v>
      </c>
      <c r="AI306" s="73"/>
      <c r="AJ306" s="66">
        <f t="shared" si="168"/>
        <v>0</v>
      </c>
      <c r="AK306" s="73"/>
      <c r="AL306" s="66">
        <f t="shared" si="168"/>
        <v>0</v>
      </c>
      <c r="AM306" s="66">
        <f t="shared" si="169"/>
        <v>0</v>
      </c>
      <c r="AN306" s="66">
        <f t="shared" si="169"/>
        <v>0</v>
      </c>
    </row>
    <row r="307" spans="1:40" s="57" customFormat="1">
      <c r="A307" s="155" t="s">
        <v>399</v>
      </c>
      <c r="B307" s="156"/>
      <c r="C307" s="67">
        <f t="shared" ref="C307:AN307" si="170">SUM(C268:C306)</f>
        <v>0</v>
      </c>
      <c r="D307" s="67">
        <f t="shared" si="170"/>
        <v>0</v>
      </c>
      <c r="E307" s="67">
        <f t="shared" si="170"/>
        <v>0</v>
      </c>
      <c r="F307" s="67">
        <f t="shared" si="170"/>
        <v>0</v>
      </c>
      <c r="G307" s="67">
        <f t="shared" si="170"/>
        <v>0</v>
      </c>
      <c r="H307" s="67">
        <f t="shared" si="170"/>
        <v>0</v>
      </c>
      <c r="I307" s="67">
        <f t="shared" si="170"/>
        <v>0</v>
      </c>
      <c r="J307" s="67">
        <f t="shared" si="170"/>
        <v>0</v>
      </c>
      <c r="K307" s="67">
        <f t="shared" si="170"/>
        <v>0</v>
      </c>
      <c r="L307" s="67">
        <f t="shared" si="170"/>
        <v>0</v>
      </c>
      <c r="M307" s="67">
        <f t="shared" si="170"/>
        <v>1</v>
      </c>
      <c r="N307" s="67">
        <f t="shared" si="170"/>
        <v>4300</v>
      </c>
      <c r="O307" s="67">
        <f t="shared" si="170"/>
        <v>16</v>
      </c>
      <c r="P307" s="67">
        <f t="shared" si="170"/>
        <v>142400</v>
      </c>
      <c r="Q307" s="67">
        <f t="shared" si="170"/>
        <v>0</v>
      </c>
      <c r="R307" s="67">
        <f t="shared" si="170"/>
        <v>0</v>
      </c>
      <c r="S307" s="67">
        <f t="shared" si="170"/>
        <v>1</v>
      </c>
      <c r="T307" s="67">
        <f t="shared" si="170"/>
        <v>7500</v>
      </c>
      <c r="U307" s="67">
        <f t="shared" si="170"/>
        <v>0</v>
      </c>
      <c r="V307" s="67">
        <f t="shared" si="170"/>
        <v>0</v>
      </c>
      <c r="W307" s="67">
        <f t="shared" si="170"/>
        <v>0</v>
      </c>
      <c r="X307" s="67">
        <f t="shared" si="170"/>
        <v>0</v>
      </c>
      <c r="Y307" s="67">
        <f t="shared" si="170"/>
        <v>0</v>
      </c>
      <c r="Z307" s="67">
        <f t="shared" si="170"/>
        <v>0</v>
      </c>
      <c r="AA307" s="67">
        <f t="shared" si="170"/>
        <v>7</v>
      </c>
      <c r="AB307" s="67">
        <f t="shared" si="170"/>
        <v>17500</v>
      </c>
      <c r="AC307" s="67">
        <f t="shared" si="170"/>
        <v>0</v>
      </c>
      <c r="AD307" s="67">
        <f t="shared" si="170"/>
        <v>0</v>
      </c>
      <c r="AE307" s="67">
        <f t="shared" si="170"/>
        <v>0</v>
      </c>
      <c r="AF307" s="67">
        <f t="shared" si="170"/>
        <v>0</v>
      </c>
      <c r="AG307" s="67">
        <f t="shared" si="170"/>
        <v>25</v>
      </c>
      <c r="AH307" s="67">
        <f t="shared" si="170"/>
        <v>171700</v>
      </c>
      <c r="AI307" s="67">
        <f t="shared" si="170"/>
        <v>0</v>
      </c>
      <c r="AJ307" s="67">
        <f t="shared" si="170"/>
        <v>0</v>
      </c>
      <c r="AK307" s="67">
        <f t="shared" si="170"/>
        <v>0</v>
      </c>
      <c r="AL307" s="67">
        <f t="shared" si="170"/>
        <v>0</v>
      </c>
      <c r="AM307" s="67">
        <f t="shared" si="170"/>
        <v>25</v>
      </c>
      <c r="AN307" s="67">
        <f t="shared" si="170"/>
        <v>171700</v>
      </c>
    </row>
    <row r="308" spans="1:40">
      <c r="A308" s="63" t="s">
        <v>323</v>
      </c>
      <c r="B308" s="63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  <c r="U308" s="68"/>
      <c r="V308" s="68"/>
      <c r="W308" s="68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8"/>
      <c r="AL308" s="68"/>
      <c r="AM308" s="68"/>
      <c r="AN308" s="68"/>
    </row>
    <row r="309" spans="1:40">
      <c r="A309" s="65" t="s">
        <v>326</v>
      </c>
      <c r="B309" s="46" t="s">
        <v>635</v>
      </c>
      <c r="C309" s="68"/>
      <c r="D309" s="66">
        <f t="shared" ref="D309:D311" si="171">C309*350000</f>
        <v>0</v>
      </c>
      <c r="E309" s="68"/>
      <c r="F309" s="66">
        <f t="shared" ref="F309:F311" si="172">E309*17000</f>
        <v>0</v>
      </c>
      <c r="G309" s="68"/>
      <c r="H309" s="66">
        <f t="shared" ref="H309:H311" si="173">G309*22000</f>
        <v>0</v>
      </c>
      <c r="I309" s="68"/>
      <c r="J309" s="66">
        <f t="shared" ref="J309:J311" si="174">I309*16000</f>
        <v>0</v>
      </c>
      <c r="K309" s="68"/>
      <c r="L309" s="66">
        <f t="shared" ref="L309:L311" si="175">K309*22000</f>
        <v>0</v>
      </c>
      <c r="M309" s="68"/>
      <c r="N309" s="66">
        <f t="shared" ref="N309:N311" si="176">M309*4300</f>
        <v>0</v>
      </c>
      <c r="O309" s="68"/>
      <c r="P309" s="66">
        <f t="shared" ref="P309:P311" si="177">O309*8900</f>
        <v>0</v>
      </c>
      <c r="Q309" s="68"/>
      <c r="R309" s="66">
        <f t="shared" ref="R309:R311" si="178">Q309*10000</f>
        <v>0</v>
      </c>
      <c r="S309" s="68"/>
      <c r="T309" s="66">
        <f t="shared" ref="T309:T311" si="179">S309*7500</f>
        <v>0</v>
      </c>
      <c r="U309" s="68"/>
      <c r="V309" s="66">
        <f t="shared" ref="V309:V311" si="180">U309*10000</f>
        <v>0</v>
      </c>
      <c r="W309" s="68"/>
      <c r="X309" s="66">
        <f t="shared" ref="X309:X311" si="181">W309*3200</f>
        <v>0</v>
      </c>
      <c r="Y309" s="68"/>
      <c r="Z309" s="66">
        <f t="shared" ref="Z309:Z311" si="182">Y309*17000</f>
        <v>0</v>
      </c>
      <c r="AA309" s="68"/>
      <c r="AB309" s="66">
        <f t="shared" ref="AB309:AB311" si="183">AA309*2500</f>
        <v>0</v>
      </c>
      <c r="AC309" s="68"/>
      <c r="AD309" s="66">
        <f t="shared" ref="AD309:AD311" si="184">AC309*432200</f>
        <v>0</v>
      </c>
      <c r="AE309" s="68"/>
      <c r="AF309" s="66">
        <f t="shared" ref="AF309:AF311" si="185">AE309*28000</f>
        <v>0</v>
      </c>
      <c r="AG309" s="66">
        <f t="shared" ref="AG309:AH311" si="186">C309+E309+G309+I309+K309+M309+O309+Q309+S309+U309+W309+Y309+AA309+AC309+AE309</f>
        <v>0</v>
      </c>
      <c r="AH309" s="66">
        <f t="shared" si="186"/>
        <v>0</v>
      </c>
      <c r="AI309" s="68"/>
      <c r="AJ309" s="66">
        <f t="shared" ref="AJ309:AL311" si="187">AI309*17000</f>
        <v>0</v>
      </c>
      <c r="AK309" s="68"/>
      <c r="AL309" s="66">
        <f t="shared" si="187"/>
        <v>0</v>
      </c>
      <c r="AM309" s="66">
        <f t="shared" ref="AM309:AN311" si="188">AG309+AK309</f>
        <v>0</v>
      </c>
      <c r="AN309" s="66">
        <f t="shared" si="188"/>
        <v>0</v>
      </c>
    </row>
    <row r="310" spans="1:40">
      <c r="A310" s="65" t="s">
        <v>324</v>
      </c>
      <c r="B310" s="43" t="s">
        <v>636</v>
      </c>
      <c r="C310" s="68"/>
      <c r="D310" s="66">
        <f t="shared" si="171"/>
        <v>0</v>
      </c>
      <c r="E310" s="68"/>
      <c r="F310" s="66">
        <f t="shared" si="172"/>
        <v>0</v>
      </c>
      <c r="G310" s="68"/>
      <c r="H310" s="66">
        <f t="shared" si="173"/>
        <v>0</v>
      </c>
      <c r="I310" s="68"/>
      <c r="J310" s="66">
        <f t="shared" si="174"/>
        <v>0</v>
      </c>
      <c r="K310" s="68"/>
      <c r="L310" s="66">
        <f t="shared" si="175"/>
        <v>0</v>
      </c>
      <c r="M310" s="68"/>
      <c r="N310" s="66">
        <f t="shared" si="176"/>
        <v>0</v>
      </c>
      <c r="O310" s="68"/>
      <c r="P310" s="66">
        <f t="shared" si="177"/>
        <v>0</v>
      </c>
      <c r="Q310" s="68"/>
      <c r="R310" s="66">
        <f t="shared" si="178"/>
        <v>0</v>
      </c>
      <c r="S310" s="68">
        <v>1</v>
      </c>
      <c r="T310" s="66">
        <f t="shared" si="179"/>
        <v>7500</v>
      </c>
      <c r="U310" s="68"/>
      <c r="V310" s="66">
        <f t="shared" si="180"/>
        <v>0</v>
      </c>
      <c r="W310" s="68"/>
      <c r="X310" s="66">
        <f t="shared" si="181"/>
        <v>0</v>
      </c>
      <c r="Y310" s="68"/>
      <c r="Z310" s="66">
        <f t="shared" si="182"/>
        <v>0</v>
      </c>
      <c r="AA310" s="68"/>
      <c r="AB310" s="66">
        <f t="shared" si="183"/>
        <v>0</v>
      </c>
      <c r="AC310" s="68"/>
      <c r="AD310" s="66">
        <f t="shared" si="184"/>
        <v>0</v>
      </c>
      <c r="AE310" s="68"/>
      <c r="AF310" s="66">
        <f t="shared" si="185"/>
        <v>0</v>
      </c>
      <c r="AG310" s="66">
        <f t="shared" si="186"/>
        <v>1</v>
      </c>
      <c r="AH310" s="66">
        <f t="shared" si="186"/>
        <v>7500</v>
      </c>
      <c r="AI310" s="68"/>
      <c r="AJ310" s="66">
        <f t="shared" si="187"/>
        <v>0</v>
      </c>
      <c r="AK310" s="68"/>
      <c r="AL310" s="66">
        <f t="shared" si="187"/>
        <v>0</v>
      </c>
      <c r="AM310" s="66">
        <f t="shared" si="188"/>
        <v>1</v>
      </c>
      <c r="AN310" s="66">
        <f t="shared" si="188"/>
        <v>7500</v>
      </c>
    </row>
    <row r="311" spans="1:40" s="53" customFormat="1">
      <c r="A311" s="65" t="s">
        <v>637</v>
      </c>
      <c r="B311" s="46" t="s">
        <v>638</v>
      </c>
      <c r="C311" s="68"/>
      <c r="D311" s="66">
        <f t="shared" si="171"/>
        <v>0</v>
      </c>
      <c r="E311" s="68"/>
      <c r="F311" s="66">
        <f t="shared" si="172"/>
        <v>0</v>
      </c>
      <c r="G311" s="68"/>
      <c r="H311" s="66">
        <f t="shared" si="173"/>
        <v>0</v>
      </c>
      <c r="I311" s="68"/>
      <c r="J311" s="66">
        <f t="shared" si="174"/>
        <v>0</v>
      </c>
      <c r="K311" s="68"/>
      <c r="L311" s="66">
        <f t="shared" si="175"/>
        <v>0</v>
      </c>
      <c r="M311" s="68"/>
      <c r="N311" s="66">
        <f t="shared" si="176"/>
        <v>0</v>
      </c>
      <c r="O311" s="68"/>
      <c r="P311" s="66">
        <f t="shared" si="177"/>
        <v>0</v>
      </c>
      <c r="Q311" s="68"/>
      <c r="R311" s="66">
        <f t="shared" si="178"/>
        <v>0</v>
      </c>
      <c r="S311" s="68"/>
      <c r="T311" s="66">
        <f t="shared" si="179"/>
        <v>0</v>
      </c>
      <c r="U311" s="68"/>
      <c r="V311" s="66">
        <f t="shared" si="180"/>
        <v>0</v>
      </c>
      <c r="W311" s="68"/>
      <c r="X311" s="66">
        <f t="shared" si="181"/>
        <v>0</v>
      </c>
      <c r="Y311" s="68"/>
      <c r="Z311" s="66">
        <f t="shared" si="182"/>
        <v>0</v>
      </c>
      <c r="AA311" s="68"/>
      <c r="AB311" s="66">
        <f t="shared" si="183"/>
        <v>0</v>
      </c>
      <c r="AC311" s="68"/>
      <c r="AD311" s="66">
        <f t="shared" si="184"/>
        <v>0</v>
      </c>
      <c r="AE311" s="68"/>
      <c r="AF311" s="66">
        <f t="shared" si="185"/>
        <v>0</v>
      </c>
      <c r="AG311" s="66">
        <f t="shared" si="186"/>
        <v>0</v>
      </c>
      <c r="AH311" s="66">
        <f t="shared" si="186"/>
        <v>0</v>
      </c>
      <c r="AI311" s="68"/>
      <c r="AJ311" s="66">
        <f t="shared" si="187"/>
        <v>0</v>
      </c>
      <c r="AK311" s="68"/>
      <c r="AL311" s="66">
        <f t="shared" si="187"/>
        <v>0</v>
      </c>
      <c r="AM311" s="66">
        <f t="shared" si="188"/>
        <v>0</v>
      </c>
      <c r="AN311" s="66">
        <f t="shared" si="188"/>
        <v>0</v>
      </c>
    </row>
    <row r="312" spans="1:40" s="57" customFormat="1">
      <c r="A312" s="155" t="s">
        <v>399</v>
      </c>
      <c r="B312" s="156"/>
      <c r="C312" s="67">
        <f t="shared" ref="C312:AN312" si="189">SUM(C309:C311)</f>
        <v>0</v>
      </c>
      <c r="D312" s="67">
        <f t="shared" si="189"/>
        <v>0</v>
      </c>
      <c r="E312" s="67">
        <f t="shared" si="189"/>
        <v>0</v>
      </c>
      <c r="F312" s="67">
        <f t="shared" si="189"/>
        <v>0</v>
      </c>
      <c r="G312" s="67">
        <f t="shared" si="189"/>
        <v>0</v>
      </c>
      <c r="H312" s="67">
        <f t="shared" si="189"/>
        <v>0</v>
      </c>
      <c r="I312" s="67">
        <f t="shared" si="189"/>
        <v>0</v>
      </c>
      <c r="J312" s="67">
        <f t="shared" si="189"/>
        <v>0</v>
      </c>
      <c r="K312" s="67">
        <f t="shared" si="189"/>
        <v>0</v>
      </c>
      <c r="L312" s="67">
        <f t="shared" si="189"/>
        <v>0</v>
      </c>
      <c r="M312" s="67">
        <f t="shared" si="189"/>
        <v>0</v>
      </c>
      <c r="N312" s="67">
        <f t="shared" si="189"/>
        <v>0</v>
      </c>
      <c r="O312" s="67">
        <f t="shared" si="189"/>
        <v>0</v>
      </c>
      <c r="P312" s="67">
        <f t="shared" si="189"/>
        <v>0</v>
      </c>
      <c r="Q312" s="67">
        <f t="shared" si="189"/>
        <v>0</v>
      </c>
      <c r="R312" s="67">
        <f t="shared" si="189"/>
        <v>0</v>
      </c>
      <c r="S312" s="67">
        <f t="shared" si="189"/>
        <v>1</v>
      </c>
      <c r="T312" s="67">
        <f t="shared" si="189"/>
        <v>7500</v>
      </c>
      <c r="U312" s="67">
        <f t="shared" si="189"/>
        <v>0</v>
      </c>
      <c r="V312" s="67">
        <f t="shared" si="189"/>
        <v>0</v>
      </c>
      <c r="W312" s="67">
        <f t="shared" si="189"/>
        <v>0</v>
      </c>
      <c r="X312" s="67">
        <f t="shared" si="189"/>
        <v>0</v>
      </c>
      <c r="Y312" s="67">
        <f t="shared" si="189"/>
        <v>0</v>
      </c>
      <c r="Z312" s="67">
        <f t="shared" si="189"/>
        <v>0</v>
      </c>
      <c r="AA312" s="67">
        <f t="shared" si="189"/>
        <v>0</v>
      </c>
      <c r="AB312" s="67">
        <f t="shared" si="189"/>
        <v>0</v>
      </c>
      <c r="AC312" s="67">
        <f t="shared" si="189"/>
        <v>0</v>
      </c>
      <c r="AD312" s="67">
        <f t="shared" si="189"/>
        <v>0</v>
      </c>
      <c r="AE312" s="67">
        <f t="shared" si="189"/>
        <v>0</v>
      </c>
      <c r="AF312" s="67">
        <f t="shared" si="189"/>
        <v>0</v>
      </c>
      <c r="AG312" s="67">
        <f t="shared" si="189"/>
        <v>1</v>
      </c>
      <c r="AH312" s="67">
        <f t="shared" si="189"/>
        <v>7500</v>
      </c>
      <c r="AI312" s="67">
        <f t="shared" si="189"/>
        <v>0</v>
      </c>
      <c r="AJ312" s="67">
        <f t="shared" si="189"/>
        <v>0</v>
      </c>
      <c r="AK312" s="67">
        <f t="shared" si="189"/>
        <v>0</v>
      </c>
      <c r="AL312" s="67">
        <f t="shared" si="189"/>
        <v>0</v>
      </c>
      <c r="AM312" s="67">
        <f t="shared" si="189"/>
        <v>1</v>
      </c>
      <c r="AN312" s="67">
        <f t="shared" si="189"/>
        <v>7500</v>
      </c>
    </row>
    <row r="313" spans="1:40" s="53" customFormat="1">
      <c r="A313" s="63" t="s">
        <v>327</v>
      </c>
      <c r="B313" s="63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  <c r="U313" s="68"/>
      <c r="V313" s="68"/>
      <c r="W313" s="68"/>
      <c r="X313" s="68"/>
      <c r="Y313" s="68"/>
      <c r="Z313" s="68"/>
      <c r="AA313" s="68"/>
      <c r="AB313" s="68"/>
      <c r="AC313" s="68"/>
      <c r="AD313" s="66">
        <f t="shared" ref="AD313:AD314" si="190">AC313*432200</f>
        <v>0</v>
      </c>
      <c r="AE313" s="68"/>
      <c r="AF313" s="68"/>
      <c r="AG313" s="66"/>
      <c r="AH313" s="66"/>
      <c r="AI313" s="68"/>
      <c r="AJ313" s="68"/>
      <c r="AK313" s="68"/>
      <c r="AL313" s="68"/>
      <c r="AM313" s="68"/>
      <c r="AN313" s="68"/>
    </row>
    <row r="314" spans="1:40">
      <c r="A314" s="65" t="s">
        <v>328</v>
      </c>
      <c r="B314" s="43" t="s">
        <v>639</v>
      </c>
      <c r="C314" s="68"/>
      <c r="D314" s="66">
        <f t="shared" ref="D314" si="191">C314*350000</f>
        <v>0</v>
      </c>
      <c r="E314" s="68"/>
      <c r="F314" s="66">
        <f t="shared" ref="F314" si="192">E314*17000</f>
        <v>0</v>
      </c>
      <c r="G314" s="68"/>
      <c r="H314" s="66">
        <f>G314*22000</f>
        <v>0</v>
      </c>
      <c r="I314" s="68"/>
      <c r="J314" s="66">
        <f>I314*16000</f>
        <v>0</v>
      </c>
      <c r="K314" s="68"/>
      <c r="L314" s="66">
        <f>K314*22000</f>
        <v>0</v>
      </c>
      <c r="M314" s="68"/>
      <c r="N314" s="66">
        <f>M314*4300</f>
        <v>0</v>
      </c>
      <c r="O314" s="68">
        <v>1</v>
      </c>
      <c r="P314" s="66">
        <f>O314*8900</f>
        <v>8900</v>
      </c>
      <c r="Q314" s="68"/>
      <c r="R314" s="66">
        <f>Q314*10000</f>
        <v>0</v>
      </c>
      <c r="S314" s="68"/>
      <c r="T314" s="66">
        <f>S314*7500</f>
        <v>0</v>
      </c>
      <c r="U314" s="68"/>
      <c r="V314" s="66">
        <f>U314*10000</f>
        <v>0</v>
      </c>
      <c r="W314" s="68"/>
      <c r="X314" s="66">
        <f>W314*3200</f>
        <v>0</v>
      </c>
      <c r="Y314" s="68"/>
      <c r="Z314" s="66">
        <f>Y314*17000</f>
        <v>0</v>
      </c>
      <c r="AA314" s="68"/>
      <c r="AB314" s="66">
        <f>AA314*2500</f>
        <v>0</v>
      </c>
      <c r="AC314" s="68"/>
      <c r="AD314" s="66">
        <f t="shared" si="190"/>
        <v>0</v>
      </c>
      <c r="AE314" s="68"/>
      <c r="AF314" s="66">
        <f>AE314*28000</f>
        <v>0</v>
      </c>
      <c r="AG314" s="66">
        <f t="shared" ref="AG314:AH314" si="193">C314+E314+G314+I314+K314+M314+O314+Q314+S314+U314+W314+Y314+AA314+AC314+AE314</f>
        <v>1</v>
      </c>
      <c r="AH314" s="66">
        <f t="shared" si="193"/>
        <v>8900</v>
      </c>
      <c r="AI314" s="68"/>
      <c r="AJ314" s="66">
        <f>AI314*17000</f>
        <v>0</v>
      </c>
      <c r="AK314" s="68"/>
      <c r="AL314" s="66">
        <f>AK314*17000</f>
        <v>0</v>
      </c>
      <c r="AM314" s="66">
        <f>AG314+AK314</f>
        <v>1</v>
      </c>
      <c r="AN314" s="66">
        <f>AH314+AL314</f>
        <v>8900</v>
      </c>
    </row>
    <row r="315" spans="1:40" s="57" customFormat="1">
      <c r="A315" s="155" t="s">
        <v>399</v>
      </c>
      <c r="B315" s="156"/>
      <c r="C315" s="67">
        <f t="shared" ref="C315:AN315" si="194">SUM(C314:C314)</f>
        <v>0</v>
      </c>
      <c r="D315" s="67">
        <f t="shared" si="194"/>
        <v>0</v>
      </c>
      <c r="E315" s="67">
        <f t="shared" si="194"/>
        <v>0</v>
      </c>
      <c r="F315" s="67">
        <f t="shared" si="194"/>
        <v>0</v>
      </c>
      <c r="G315" s="67">
        <f t="shared" si="194"/>
        <v>0</v>
      </c>
      <c r="H315" s="67">
        <f t="shared" si="194"/>
        <v>0</v>
      </c>
      <c r="I315" s="67">
        <f t="shared" si="194"/>
        <v>0</v>
      </c>
      <c r="J315" s="67">
        <f t="shared" si="194"/>
        <v>0</v>
      </c>
      <c r="K315" s="67">
        <f t="shared" si="194"/>
        <v>0</v>
      </c>
      <c r="L315" s="67">
        <f t="shared" si="194"/>
        <v>0</v>
      </c>
      <c r="M315" s="67">
        <f t="shared" si="194"/>
        <v>0</v>
      </c>
      <c r="N315" s="67">
        <f t="shared" si="194"/>
        <v>0</v>
      </c>
      <c r="O315" s="67">
        <f t="shared" si="194"/>
        <v>1</v>
      </c>
      <c r="P315" s="67">
        <f t="shared" si="194"/>
        <v>8900</v>
      </c>
      <c r="Q315" s="67">
        <f t="shared" si="194"/>
        <v>0</v>
      </c>
      <c r="R315" s="67">
        <f t="shared" si="194"/>
        <v>0</v>
      </c>
      <c r="S315" s="67">
        <f t="shared" si="194"/>
        <v>0</v>
      </c>
      <c r="T315" s="67">
        <f t="shared" si="194"/>
        <v>0</v>
      </c>
      <c r="U315" s="67">
        <f t="shared" si="194"/>
        <v>0</v>
      </c>
      <c r="V315" s="67">
        <f t="shared" si="194"/>
        <v>0</v>
      </c>
      <c r="W315" s="67">
        <f t="shared" si="194"/>
        <v>0</v>
      </c>
      <c r="X315" s="67">
        <f t="shared" si="194"/>
        <v>0</v>
      </c>
      <c r="Y315" s="67">
        <f t="shared" si="194"/>
        <v>0</v>
      </c>
      <c r="Z315" s="67">
        <f t="shared" si="194"/>
        <v>0</v>
      </c>
      <c r="AA315" s="67">
        <f t="shared" si="194"/>
        <v>0</v>
      </c>
      <c r="AB315" s="67">
        <f t="shared" si="194"/>
        <v>0</v>
      </c>
      <c r="AC315" s="67">
        <f t="shared" si="194"/>
        <v>0</v>
      </c>
      <c r="AD315" s="67">
        <f t="shared" si="194"/>
        <v>0</v>
      </c>
      <c r="AE315" s="67">
        <f t="shared" si="194"/>
        <v>0</v>
      </c>
      <c r="AF315" s="67">
        <f t="shared" si="194"/>
        <v>0</v>
      </c>
      <c r="AG315" s="67">
        <f t="shared" si="194"/>
        <v>1</v>
      </c>
      <c r="AH315" s="67">
        <f t="shared" si="194"/>
        <v>8900</v>
      </c>
      <c r="AI315" s="67">
        <f t="shared" si="194"/>
        <v>0</v>
      </c>
      <c r="AJ315" s="67">
        <f t="shared" si="194"/>
        <v>0</v>
      </c>
      <c r="AK315" s="67">
        <f t="shared" si="194"/>
        <v>0</v>
      </c>
      <c r="AL315" s="67">
        <f t="shared" si="194"/>
        <v>0</v>
      </c>
      <c r="AM315" s="67">
        <f t="shared" si="194"/>
        <v>1</v>
      </c>
      <c r="AN315" s="67">
        <f t="shared" si="194"/>
        <v>8900</v>
      </c>
    </row>
    <row r="316" spans="1:40" s="53" customFormat="1">
      <c r="A316" s="63" t="s">
        <v>330</v>
      </c>
      <c r="B316" s="63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  <c r="U316" s="68"/>
      <c r="V316" s="68"/>
      <c r="W316" s="68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  <c r="AI316" s="68"/>
      <c r="AJ316" s="68"/>
      <c r="AK316" s="68"/>
      <c r="AL316" s="68"/>
      <c r="AM316" s="68"/>
      <c r="AN316" s="68"/>
    </row>
    <row r="317" spans="1:40">
      <c r="A317" s="65" t="s">
        <v>331</v>
      </c>
      <c r="B317" s="43" t="s">
        <v>640</v>
      </c>
      <c r="C317" s="68"/>
      <c r="D317" s="66">
        <f t="shared" ref="D317" si="195">C317*350000</f>
        <v>0</v>
      </c>
      <c r="E317" s="68"/>
      <c r="F317" s="66">
        <f t="shared" ref="F317" si="196">E317*17000</f>
        <v>0</v>
      </c>
      <c r="G317" s="68"/>
      <c r="H317" s="66">
        <f>G317*22000</f>
        <v>0</v>
      </c>
      <c r="I317" s="68"/>
      <c r="J317" s="66">
        <f>I317*16000</f>
        <v>0</v>
      </c>
      <c r="K317" s="68"/>
      <c r="L317" s="66">
        <f>K317*22000</f>
        <v>0</v>
      </c>
      <c r="M317" s="68"/>
      <c r="N317" s="66">
        <f>M317*4300</f>
        <v>0</v>
      </c>
      <c r="O317" s="68"/>
      <c r="P317" s="66">
        <f>O317*8900</f>
        <v>0</v>
      </c>
      <c r="Q317" s="68"/>
      <c r="R317" s="66">
        <f>Q317*10000</f>
        <v>0</v>
      </c>
      <c r="S317" s="68"/>
      <c r="T317" s="66">
        <f>S317*7500</f>
        <v>0</v>
      </c>
      <c r="U317" s="68"/>
      <c r="V317" s="66">
        <f>U317*10000</f>
        <v>0</v>
      </c>
      <c r="W317" s="68"/>
      <c r="X317" s="66">
        <f>W317*3200</f>
        <v>0</v>
      </c>
      <c r="Y317" s="68"/>
      <c r="Z317" s="66">
        <f>Y317*17000</f>
        <v>0</v>
      </c>
      <c r="AA317" s="68"/>
      <c r="AB317" s="66">
        <f>AA317*2500</f>
        <v>0</v>
      </c>
      <c r="AC317" s="68"/>
      <c r="AD317" s="66">
        <f>AC317*432200</f>
        <v>0</v>
      </c>
      <c r="AE317" s="68"/>
      <c r="AF317" s="66">
        <f>AE317*28000</f>
        <v>0</v>
      </c>
      <c r="AG317" s="66">
        <f>C317+E317+G317+I317+K317+M317+O317+Q317+S317+U317+W317+Y317+AA317+AC317+AE317</f>
        <v>0</v>
      </c>
      <c r="AH317" s="66">
        <f>D317+F317+H317+J317+L317+N317+P317+R317+T317+V317+X317+Z317+AB317+AD317+AF317</f>
        <v>0</v>
      </c>
      <c r="AI317" s="68"/>
      <c r="AJ317" s="66">
        <f>AI317*17000</f>
        <v>0</v>
      </c>
      <c r="AK317" s="68"/>
      <c r="AL317" s="66">
        <f>AK317*17000</f>
        <v>0</v>
      </c>
      <c r="AM317" s="66">
        <f>AG317+AK317</f>
        <v>0</v>
      </c>
      <c r="AN317" s="66">
        <f>AH317+AL317</f>
        <v>0</v>
      </c>
    </row>
    <row r="318" spans="1:40">
      <c r="A318" s="155" t="s">
        <v>399</v>
      </c>
      <c r="B318" s="156"/>
      <c r="C318" s="67">
        <f t="shared" ref="C318:AN318" si="197">SUM(C317:C317)</f>
        <v>0</v>
      </c>
      <c r="D318" s="67">
        <f t="shared" si="197"/>
        <v>0</v>
      </c>
      <c r="E318" s="67">
        <f t="shared" si="197"/>
        <v>0</v>
      </c>
      <c r="F318" s="67">
        <f t="shared" si="197"/>
        <v>0</v>
      </c>
      <c r="G318" s="67">
        <f t="shared" si="197"/>
        <v>0</v>
      </c>
      <c r="H318" s="67">
        <f t="shared" si="197"/>
        <v>0</v>
      </c>
      <c r="I318" s="67">
        <f t="shared" si="197"/>
        <v>0</v>
      </c>
      <c r="J318" s="67">
        <f t="shared" si="197"/>
        <v>0</v>
      </c>
      <c r="K318" s="67">
        <f t="shared" si="197"/>
        <v>0</v>
      </c>
      <c r="L318" s="67">
        <f t="shared" si="197"/>
        <v>0</v>
      </c>
      <c r="M318" s="67">
        <f t="shared" si="197"/>
        <v>0</v>
      </c>
      <c r="N318" s="67">
        <f t="shared" si="197"/>
        <v>0</v>
      </c>
      <c r="O318" s="67">
        <f t="shared" si="197"/>
        <v>0</v>
      </c>
      <c r="P318" s="67">
        <f t="shared" si="197"/>
        <v>0</v>
      </c>
      <c r="Q318" s="67">
        <f t="shared" si="197"/>
        <v>0</v>
      </c>
      <c r="R318" s="67">
        <f t="shared" si="197"/>
        <v>0</v>
      </c>
      <c r="S318" s="67">
        <f t="shared" si="197"/>
        <v>0</v>
      </c>
      <c r="T318" s="67">
        <f t="shared" si="197"/>
        <v>0</v>
      </c>
      <c r="U318" s="67">
        <f t="shared" si="197"/>
        <v>0</v>
      </c>
      <c r="V318" s="67">
        <f t="shared" si="197"/>
        <v>0</v>
      </c>
      <c r="W318" s="67">
        <f t="shared" si="197"/>
        <v>0</v>
      </c>
      <c r="X318" s="67">
        <f t="shared" si="197"/>
        <v>0</v>
      </c>
      <c r="Y318" s="67">
        <f t="shared" si="197"/>
        <v>0</v>
      </c>
      <c r="Z318" s="67">
        <f t="shared" si="197"/>
        <v>0</v>
      </c>
      <c r="AA318" s="67">
        <f t="shared" si="197"/>
        <v>0</v>
      </c>
      <c r="AB318" s="67">
        <f t="shared" si="197"/>
        <v>0</v>
      </c>
      <c r="AC318" s="67">
        <f t="shared" si="197"/>
        <v>0</v>
      </c>
      <c r="AD318" s="67">
        <f t="shared" si="197"/>
        <v>0</v>
      </c>
      <c r="AE318" s="67">
        <f t="shared" si="197"/>
        <v>0</v>
      </c>
      <c r="AF318" s="67">
        <f t="shared" si="197"/>
        <v>0</v>
      </c>
      <c r="AG318" s="67">
        <f t="shared" si="197"/>
        <v>0</v>
      </c>
      <c r="AH318" s="67">
        <f t="shared" si="197"/>
        <v>0</v>
      </c>
      <c r="AI318" s="67">
        <f t="shared" si="197"/>
        <v>0</v>
      </c>
      <c r="AJ318" s="67">
        <f t="shared" ref="AJ318:AL318" si="198">SUM(AJ317:AJ317)</f>
        <v>0</v>
      </c>
      <c r="AK318" s="67">
        <f t="shared" si="198"/>
        <v>0</v>
      </c>
      <c r="AL318" s="67">
        <f t="shared" si="198"/>
        <v>0</v>
      </c>
      <c r="AM318" s="67">
        <f t="shared" si="197"/>
        <v>0</v>
      </c>
      <c r="AN318" s="67">
        <f t="shared" si="197"/>
        <v>0</v>
      </c>
    </row>
  </sheetData>
  <mergeCells count="51">
    <mergeCell ref="A315:B315"/>
    <mergeCell ref="A318:B318"/>
    <mergeCell ref="A196:B196"/>
    <mergeCell ref="A219:B219"/>
    <mergeCell ref="A231:B231"/>
    <mergeCell ref="A266:B266"/>
    <mergeCell ref="A307:B307"/>
    <mergeCell ref="A312:B312"/>
    <mergeCell ref="AI6:AL6"/>
    <mergeCell ref="K7:L7"/>
    <mergeCell ref="AK7:AL8"/>
    <mergeCell ref="M7:N7"/>
    <mergeCell ref="O7:P7"/>
    <mergeCell ref="Q7:R7"/>
    <mergeCell ref="S7:T7"/>
    <mergeCell ref="AI7:AJ7"/>
    <mergeCell ref="AI8:AJ8"/>
    <mergeCell ref="W8:X8"/>
    <mergeCell ref="Y8:Z8"/>
    <mergeCell ref="AA8:AB8"/>
    <mergeCell ref="AE7:AF7"/>
    <mergeCell ref="A36:B36"/>
    <mergeCell ref="A47:B47"/>
    <mergeCell ref="A135:B135"/>
    <mergeCell ref="S8:T8"/>
    <mergeCell ref="U8:V8"/>
    <mergeCell ref="C8:D8"/>
    <mergeCell ref="E8:F8"/>
    <mergeCell ref="G8:H8"/>
    <mergeCell ref="I8:J8"/>
    <mergeCell ref="K8:L8"/>
    <mergeCell ref="AE8:AF8"/>
    <mergeCell ref="A6:A9"/>
    <mergeCell ref="B6:B9"/>
    <mergeCell ref="C6:AH6"/>
    <mergeCell ref="AG7:AH8"/>
    <mergeCell ref="AC8:AD8"/>
    <mergeCell ref="AM6:AM9"/>
    <mergeCell ref="AN6:AN9"/>
    <mergeCell ref="C7:D7"/>
    <mergeCell ref="E7:F7"/>
    <mergeCell ref="G7:H7"/>
    <mergeCell ref="I7:J7"/>
    <mergeCell ref="U7:V7"/>
    <mergeCell ref="M8:N8"/>
    <mergeCell ref="O8:P8"/>
    <mergeCell ref="Q8:R8"/>
    <mergeCell ref="W7:X7"/>
    <mergeCell ref="Y7:Z7"/>
    <mergeCell ref="AA7:AB7"/>
    <mergeCell ref="AC7:AD7"/>
  </mergeCells>
  <pageMargins left="0.25" right="0" top="0.5" bottom="0.5" header="0.3" footer="0.3"/>
  <pageSetup paperSize="9" scale="5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1810"/>
  <sheetViews>
    <sheetView view="pageBreakPreview" zoomScaleNormal="70" zoomScaleSheetLayoutView="100" workbookViewId="0">
      <selection activeCell="B6" sqref="B6"/>
    </sheetView>
  </sheetViews>
  <sheetFormatPr defaultRowHeight="15"/>
  <cols>
    <col min="1" max="1" width="6" customWidth="1"/>
    <col min="2" max="2" width="44.5703125" customWidth="1"/>
    <col min="3" max="3" width="17" customWidth="1"/>
    <col min="4" max="4" width="18.28515625" bestFit="1" customWidth="1"/>
    <col min="5" max="5" width="10" customWidth="1"/>
    <col min="6" max="6" width="31.5703125" customWidth="1"/>
    <col min="7" max="7" width="36.7109375" customWidth="1"/>
    <col min="8" max="8" width="15.42578125" customWidth="1"/>
    <col min="9" max="9" width="50.7109375" customWidth="1"/>
  </cols>
  <sheetData>
    <row r="1" spans="1:9" s="75" customFormat="1" ht="42.75" customHeight="1">
      <c r="A1" s="126" t="s">
        <v>332</v>
      </c>
      <c r="B1" s="127" t="s">
        <v>641</v>
      </c>
      <c r="C1" s="128" t="s">
        <v>333</v>
      </c>
      <c r="D1" s="128" t="s">
        <v>642</v>
      </c>
      <c r="E1" s="128" t="s">
        <v>334</v>
      </c>
      <c r="F1" s="128" t="s">
        <v>335</v>
      </c>
      <c r="G1" s="126" t="s">
        <v>643</v>
      </c>
      <c r="H1" s="129" t="s">
        <v>336</v>
      </c>
      <c r="I1" s="126" t="s">
        <v>644</v>
      </c>
    </row>
    <row r="2" spans="1:9" s="80" customFormat="1" ht="18.75" customHeight="1">
      <c r="A2" s="76" t="s">
        <v>34</v>
      </c>
      <c r="B2" s="77" t="s">
        <v>35</v>
      </c>
      <c r="C2" s="76" t="s">
        <v>337</v>
      </c>
      <c r="D2" s="76" t="s">
        <v>645</v>
      </c>
      <c r="E2" s="76">
        <v>2558</v>
      </c>
      <c r="F2" s="78" t="s">
        <v>646</v>
      </c>
      <c r="G2" s="78"/>
      <c r="H2" s="79">
        <v>240694</v>
      </c>
      <c r="I2" s="76" t="s">
        <v>647</v>
      </c>
    </row>
    <row r="3" spans="1:9" s="80" customFormat="1" ht="18.75" customHeight="1">
      <c r="A3" s="76" t="s">
        <v>34</v>
      </c>
      <c r="B3" s="77" t="s">
        <v>35</v>
      </c>
      <c r="C3" s="76" t="s">
        <v>337</v>
      </c>
      <c r="D3" s="76" t="s">
        <v>645</v>
      </c>
      <c r="E3" s="76">
        <v>2558</v>
      </c>
      <c r="F3" s="78" t="s">
        <v>648</v>
      </c>
      <c r="G3" s="78"/>
      <c r="H3" s="79">
        <v>240694</v>
      </c>
      <c r="I3" s="76" t="s">
        <v>647</v>
      </c>
    </row>
    <row r="4" spans="1:9" s="80" customFormat="1" ht="18.75" customHeight="1">
      <c r="A4" s="76" t="s">
        <v>34</v>
      </c>
      <c r="B4" s="77" t="s">
        <v>35</v>
      </c>
      <c r="C4" s="76" t="s">
        <v>337</v>
      </c>
      <c r="D4" s="76" t="s">
        <v>645</v>
      </c>
      <c r="E4" s="76">
        <v>2558</v>
      </c>
      <c r="F4" s="78" t="s">
        <v>649</v>
      </c>
      <c r="G4" s="78"/>
      <c r="H4" s="79">
        <v>240694</v>
      </c>
      <c r="I4" s="76" t="s">
        <v>647</v>
      </c>
    </row>
    <row r="5" spans="1:9" s="80" customFormat="1" ht="18.75" customHeight="1">
      <c r="A5" s="76" t="s">
        <v>34</v>
      </c>
      <c r="B5" s="77" t="s">
        <v>35</v>
      </c>
      <c r="C5" s="76" t="s">
        <v>337</v>
      </c>
      <c r="D5" s="76" t="s">
        <v>645</v>
      </c>
      <c r="E5" s="76">
        <v>2558</v>
      </c>
      <c r="F5" s="78" t="s">
        <v>650</v>
      </c>
      <c r="G5" s="78"/>
      <c r="H5" s="79">
        <v>240694</v>
      </c>
      <c r="I5" s="76" t="s">
        <v>647</v>
      </c>
    </row>
    <row r="6" spans="1:9" s="80" customFormat="1" ht="18.75" customHeight="1">
      <c r="A6" s="76" t="s">
        <v>34</v>
      </c>
      <c r="B6" s="77" t="s">
        <v>35</v>
      </c>
      <c r="C6" s="76" t="s">
        <v>338</v>
      </c>
      <c r="D6" s="76" t="s">
        <v>651</v>
      </c>
      <c r="E6" s="76">
        <v>2557</v>
      </c>
      <c r="F6" s="78" t="s">
        <v>652</v>
      </c>
      <c r="G6" s="78"/>
      <c r="H6" s="79">
        <v>240084</v>
      </c>
      <c r="I6" s="76" t="s">
        <v>647</v>
      </c>
    </row>
    <row r="7" spans="1:9" s="80" customFormat="1" ht="18.75" customHeight="1">
      <c r="A7" s="76" t="s">
        <v>34</v>
      </c>
      <c r="B7" s="77" t="s">
        <v>35</v>
      </c>
      <c r="C7" s="76" t="s">
        <v>338</v>
      </c>
      <c r="D7" s="76" t="s">
        <v>651</v>
      </c>
      <c r="E7" s="76">
        <v>2557</v>
      </c>
      <c r="F7" s="78" t="s">
        <v>653</v>
      </c>
      <c r="G7" s="78"/>
      <c r="H7" s="79">
        <v>240084</v>
      </c>
      <c r="I7" s="76" t="s">
        <v>647</v>
      </c>
    </row>
    <row r="8" spans="1:9" s="80" customFormat="1" ht="18.75" customHeight="1">
      <c r="A8" s="76" t="s">
        <v>34</v>
      </c>
      <c r="B8" s="77" t="s">
        <v>35</v>
      </c>
      <c r="C8" s="76" t="s">
        <v>338</v>
      </c>
      <c r="D8" s="76" t="s">
        <v>651</v>
      </c>
      <c r="E8" s="76">
        <v>2558</v>
      </c>
      <c r="F8" s="78" t="s">
        <v>654</v>
      </c>
      <c r="G8" s="78"/>
      <c r="H8" s="79">
        <v>240484</v>
      </c>
      <c r="I8" s="76" t="s">
        <v>647</v>
      </c>
    </row>
    <row r="9" spans="1:9" s="80" customFormat="1" ht="18.75" customHeight="1">
      <c r="A9" s="76" t="s">
        <v>34</v>
      </c>
      <c r="B9" s="77" t="s">
        <v>35</v>
      </c>
      <c r="C9" s="76" t="s">
        <v>338</v>
      </c>
      <c r="D9" s="76" t="s">
        <v>651</v>
      </c>
      <c r="E9" s="76">
        <v>2558</v>
      </c>
      <c r="F9" s="78" t="s">
        <v>655</v>
      </c>
      <c r="G9" s="78"/>
      <c r="H9" s="79">
        <v>240506</v>
      </c>
      <c r="I9" s="76" t="s">
        <v>647</v>
      </c>
    </row>
    <row r="10" spans="1:9" s="80" customFormat="1" ht="18.75" customHeight="1">
      <c r="A10" s="76" t="s">
        <v>34</v>
      </c>
      <c r="B10" s="77" t="s">
        <v>35</v>
      </c>
      <c r="C10" s="76" t="s">
        <v>338</v>
      </c>
      <c r="D10" s="76" t="s">
        <v>651</v>
      </c>
      <c r="E10" s="76">
        <v>2558</v>
      </c>
      <c r="F10" s="78" t="s">
        <v>656</v>
      </c>
      <c r="G10" s="78"/>
      <c r="H10" s="79">
        <v>240506</v>
      </c>
      <c r="I10" s="76" t="s">
        <v>647</v>
      </c>
    </row>
    <row r="11" spans="1:9" s="80" customFormat="1" ht="18.75" customHeight="1">
      <c r="A11" s="76" t="s">
        <v>34</v>
      </c>
      <c r="B11" s="77" t="s">
        <v>35</v>
      </c>
      <c r="C11" s="76" t="s">
        <v>338</v>
      </c>
      <c r="D11" s="76" t="s">
        <v>651</v>
      </c>
      <c r="E11" s="76">
        <v>2558</v>
      </c>
      <c r="F11" s="78" t="s">
        <v>657</v>
      </c>
      <c r="G11" s="78"/>
      <c r="H11" s="79">
        <v>240506</v>
      </c>
      <c r="I11" s="76" t="s">
        <v>647</v>
      </c>
    </row>
    <row r="12" spans="1:9" s="80" customFormat="1" ht="18.75" customHeight="1">
      <c r="A12" s="76" t="s">
        <v>34</v>
      </c>
      <c r="B12" s="77" t="s">
        <v>35</v>
      </c>
      <c r="C12" s="76" t="s">
        <v>338</v>
      </c>
      <c r="D12" s="76" t="s">
        <v>651</v>
      </c>
      <c r="E12" s="76">
        <v>2558</v>
      </c>
      <c r="F12" s="78" t="s">
        <v>658</v>
      </c>
      <c r="G12" s="78"/>
      <c r="H12" s="79">
        <v>240506</v>
      </c>
      <c r="I12" s="76" t="s">
        <v>647</v>
      </c>
    </row>
    <row r="13" spans="1:9" s="80" customFormat="1" ht="18.75" customHeight="1">
      <c r="A13" s="76" t="s">
        <v>34</v>
      </c>
      <c r="B13" s="77" t="s">
        <v>35</v>
      </c>
      <c r="C13" s="76" t="s">
        <v>338</v>
      </c>
      <c r="D13" s="76" t="s">
        <v>651</v>
      </c>
      <c r="E13" s="76">
        <v>2558</v>
      </c>
      <c r="F13" s="78" t="s">
        <v>659</v>
      </c>
      <c r="G13" s="78"/>
      <c r="H13" s="79">
        <v>240506</v>
      </c>
      <c r="I13" s="76" t="s">
        <v>647</v>
      </c>
    </row>
    <row r="14" spans="1:9" s="80" customFormat="1" ht="18.75" customHeight="1">
      <c r="A14" s="76" t="s">
        <v>34</v>
      </c>
      <c r="B14" s="77" t="s">
        <v>35</v>
      </c>
      <c r="C14" s="76" t="s">
        <v>338</v>
      </c>
      <c r="D14" s="76" t="s">
        <v>651</v>
      </c>
      <c r="E14" s="76">
        <v>2558</v>
      </c>
      <c r="F14" s="78" t="s">
        <v>660</v>
      </c>
      <c r="G14" s="78"/>
      <c r="H14" s="79">
        <v>240570</v>
      </c>
      <c r="I14" s="76" t="s">
        <v>647</v>
      </c>
    </row>
    <row r="15" spans="1:9" s="80" customFormat="1" ht="18.75" customHeight="1">
      <c r="A15" s="76" t="s">
        <v>34</v>
      </c>
      <c r="B15" s="77" t="s">
        <v>35</v>
      </c>
      <c r="C15" s="76" t="s">
        <v>338</v>
      </c>
      <c r="D15" s="76" t="s">
        <v>651</v>
      </c>
      <c r="E15" s="76">
        <v>2558</v>
      </c>
      <c r="F15" s="78" t="s">
        <v>661</v>
      </c>
      <c r="G15" s="78"/>
      <c r="H15" s="79">
        <v>240602</v>
      </c>
      <c r="I15" s="76" t="s">
        <v>647</v>
      </c>
    </row>
    <row r="16" spans="1:9" s="80" customFormat="1" ht="18.75" customHeight="1">
      <c r="A16" s="76" t="s">
        <v>34</v>
      </c>
      <c r="B16" s="77" t="s">
        <v>35</v>
      </c>
      <c r="C16" s="76" t="s">
        <v>338</v>
      </c>
      <c r="D16" s="76" t="s">
        <v>651</v>
      </c>
      <c r="E16" s="76">
        <v>2557</v>
      </c>
      <c r="F16" s="78" t="s">
        <v>662</v>
      </c>
      <c r="G16" s="78"/>
      <c r="H16" s="79">
        <v>240084</v>
      </c>
      <c r="I16" s="76" t="s">
        <v>663</v>
      </c>
    </row>
    <row r="17" spans="1:9" s="80" customFormat="1" ht="18.75" customHeight="1">
      <c r="A17" s="76" t="s">
        <v>34</v>
      </c>
      <c r="B17" s="77" t="s">
        <v>35</v>
      </c>
      <c r="C17" s="76" t="s">
        <v>338</v>
      </c>
      <c r="D17" s="76" t="s">
        <v>664</v>
      </c>
      <c r="E17" s="76">
        <v>2558</v>
      </c>
      <c r="F17" s="78" t="s">
        <v>665</v>
      </c>
      <c r="G17" s="78">
        <v>100000048246</v>
      </c>
      <c r="H17" s="79">
        <v>240683</v>
      </c>
      <c r="I17" s="76" t="s">
        <v>663</v>
      </c>
    </row>
    <row r="18" spans="1:9" s="80" customFormat="1" ht="18.75" customHeight="1">
      <c r="A18" s="76" t="s">
        <v>34</v>
      </c>
      <c r="B18" s="77" t="s">
        <v>35</v>
      </c>
      <c r="C18" s="76" t="s">
        <v>339</v>
      </c>
      <c r="D18" s="76" t="s">
        <v>339</v>
      </c>
      <c r="E18" s="76">
        <v>2558</v>
      </c>
      <c r="F18" s="78" t="s">
        <v>666</v>
      </c>
      <c r="G18" s="78"/>
      <c r="H18" s="79">
        <v>240413</v>
      </c>
      <c r="I18" s="76" t="s">
        <v>647</v>
      </c>
    </row>
    <row r="19" spans="1:9" s="80" customFormat="1" ht="18.75" customHeight="1">
      <c r="A19" s="76" t="s">
        <v>34</v>
      </c>
      <c r="B19" s="77" t="s">
        <v>35</v>
      </c>
      <c r="C19" s="76" t="s">
        <v>339</v>
      </c>
      <c r="D19" s="76" t="s">
        <v>339</v>
      </c>
      <c r="E19" s="76">
        <v>2558</v>
      </c>
      <c r="F19" s="78" t="s">
        <v>667</v>
      </c>
      <c r="G19" s="78"/>
      <c r="H19" s="79">
        <v>240413</v>
      </c>
      <c r="I19" s="76" t="s">
        <v>647</v>
      </c>
    </row>
    <row r="20" spans="1:9" s="80" customFormat="1" ht="18.75" customHeight="1">
      <c r="A20" s="76" t="s">
        <v>34</v>
      </c>
      <c r="B20" s="77" t="s">
        <v>35</v>
      </c>
      <c r="C20" s="76" t="s">
        <v>339</v>
      </c>
      <c r="D20" s="76" t="s">
        <v>339</v>
      </c>
      <c r="E20" s="76">
        <v>2558</v>
      </c>
      <c r="F20" s="78" t="s">
        <v>668</v>
      </c>
      <c r="G20" s="78"/>
      <c r="H20" s="79">
        <v>240506</v>
      </c>
      <c r="I20" s="76" t="s">
        <v>647</v>
      </c>
    </row>
    <row r="21" spans="1:9" s="80" customFormat="1" ht="18.75" customHeight="1">
      <c r="A21" s="76" t="s">
        <v>34</v>
      </c>
      <c r="B21" s="77" t="s">
        <v>35</v>
      </c>
      <c r="C21" s="76" t="s">
        <v>339</v>
      </c>
      <c r="D21" s="76" t="s">
        <v>339</v>
      </c>
      <c r="E21" s="76">
        <v>2558</v>
      </c>
      <c r="F21" s="78" t="s">
        <v>669</v>
      </c>
      <c r="G21" s="78"/>
      <c r="H21" s="79">
        <v>240506</v>
      </c>
      <c r="I21" s="76" t="s">
        <v>647</v>
      </c>
    </row>
    <row r="22" spans="1:9" s="80" customFormat="1" ht="18.75" customHeight="1">
      <c r="A22" s="76" t="s">
        <v>34</v>
      </c>
      <c r="B22" s="77" t="s">
        <v>35</v>
      </c>
      <c r="C22" s="76" t="s">
        <v>339</v>
      </c>
      <c r="D22" s="76" t="s">
        <v>339</v>
      </c>
      <c r="E22" s="76">
        <v>2558</v>
      </c>
      <c r="F22" s="78" t="s">
        <v>670</v>
      </c>
      <c r="G22" s="78"/>
      <c r="H22" s="79">
        <v>240506</v>
      </c>
      <c r="I22" s="76" t="s">
        <v>647</v>
      </c>
    </row>
    <row r="23" spans="1:9" s="80" customFormat="1" ht="18.75" customHeight="1">
      <c r="A23" s="76" t="s">
        <v>34</v>
      </c>
      <c r="B23" s="77" t="s">
        <v>35</v>
      </c>
      <c r="C23" s="76" t="s">
        <v>339</v>
      </c>
      <c r="D23" s="76" t="s">
        <v>339</v>
      </c>
      <c r="E23" s="76">
        <v>2558</v>
      </c>
      <c r="F23" s="78" t="s">
        <v>671</v>
      </c>
      <c r="G23" s="78"/>
      <c r="H23" s="79">
        <v>240506</v>
      </c>
      <c r="I23" s="76" t="s">
        <v>647</v>
      </c>
    </row>
    <row r="24" spans="1:9" s="80" customFormat="1" ht="18.75" customHeight="1">
      <c r="A24" s="76" t="s">
        <v>36</v>
      </c>
      <c r="B24" s="77" t="s">
        <v>37</v>
      </c>
      <c r="C24" s="76" t="s">
        <v>340</v>
      </c>
      <c r="D24" s="76" t="s">
        <v>672</v>
      </c>
      <c r="E24" s="76">
        <v>2558</v>
      </c>
      <c r="F24" s="78" t="s">
        <v>673</v>
      </c>
      <c r="G24" s="78">
        <v>100000047792</v>
      </c>
      <c r="H24" s="79">
        <v>240484</v>
      </c>
      <c r="I24" s="76" t="s">
        <v>647</v>
      </c>
    </row>
    <row r="25" spans="1:9" s="80" customFormat="1" ht="18.75" customHeight="1">
      <c r="A25" s="76" t="s">
        <v>36</v>
      </c>
      <c r="B25" s="81" t="s">
        <v>37</v>
      </c>
      <c r="C25" s="76" t="s">
        <v>338</v>
      </c>
      <c r="D25" s="76" t="s">
        <v>674</v>
      </c>
      <c r="E25" s="76">
        <v>2557</v>
      </c>
      <c r="F25" s="78" t="s">
        <v>675</v>
      </c>
      <c r="G25" s="78"/>
      <c r="H25" s="79">
        <v>240218</v>
      </c>
      <c r="I25" s="76" t="s">
        <v>647</v>
      </c>
    </row>
    <row r="26" spans="1:9" s="80" customFormat="1" ht="18.75" customHeight="1">
      <c r="A26" s="76" t="s">
        <v>36</v>
      </c>
      <c r="B26" s="81" t="s">
        <v>37</v>
      </c>
      <c r="C26" s="76" t="s">
        <v>338</v>
      </c>
      <c r="D26" s="76" t="s">
        <v>674</v>
      </c>
      <c r="E26" s="76">
        <v>2557</v>
      </c>
      <c r="F26" s="78" t="s">
        <v>676</v>
      </c>
      <c r="G26" s="78"/>
      <c r="H26" s="79">
        <v>240218</v>
      </c>
      <c r="I26" s="76" t="s">
        <v>647</v>
      </c>
    </row>
    <row r="27" spans="1:9" s="80" customFormat="1" ht="18.75" customHeight="1">
      <c r="A27" s="76" t="s">
        <v>36</v>
      </c>
      <c r="B27" s="81" t="s">
        <v>37</v>
      </c>
      <c r="C27" s="76" t="s">
        <v>338</v>
      </c>
      <c r="D27" s="76" t="s">
        <v>651</v>
      </c>
      <c r="E27" s="76">
        <v>2557</v>
      </c>
      <c r="F27" s="78" t="s">
        <v>677</v>
      </c>
      <c r="G27" s="78"/>
      <c r="H27" s="79">
        <v>240218</v>
      </c>
      <c r="I27" s="76" t="s">
        <v>647</v>
      </c>
    </row>
    <row r="28" spans="1:9" s="80" customFormat="1" ht="18.75" customHeight="1">
      <c r="A28" s="76" t="s">
        <v>36</v>
      </c>
      <c r="B28" s="81" t="s">
        <v>37</v>
      </c>
      <c r="C28" s="76" t="s">
        <v>338</v>
      </c>
      <c r="D28" s="76" t="s">
        <v>651</v>
      </c>
      <c r="E28" s="76">
        <v>2557</v>
      </c>
      <c r="F28" s="78" t="s">
        <v>678</v>
      </c>
      <c r="G28" s="78"/>
      <c r="H28" s="79">
        <v>240218</v>
      </c>
      <c r="I28" s="76" t="s">
        <v>647</v>
      </c>
    </row>
    <row r="29" spans="1:9" s="80" customFormat="1" ht="18.75" customHeight="1">
      <c r="A29" s="76" t="s">
        <v>36</v>
      </c>
      <c r="B29" s="81" t="s">
        <v>37</v>
      </c>
      <c r="C29" s="76" t="s">
        <v>338</v>
      </c>
      <c r="D29" s="76" t="s">
        <v>651</v>
      </c>
      <c r="E29" s="76">
        <v>2557</v>
      </c>
      <c r="F29" s="78" t="s">
        <v>679</v>
      </c>
      <c r="G29" s="78"/>
      <c r="H29" s="79">
        <v>240218</v>
      </c>
      <c r="I29" s="76" t="s">
        <v>647</v>
      </c>
    </row>
    <row r="30" spans="1:9" s="80" customFormat="1" ht="18.75" customHeight="1">
      <c r="A30" s="76" t="s">
        <v>36</v>
      </c>
      <c r="B30" s="81" t="s">
        <v>37</v>
      </c>
      <c r="C30" s="76" t="s">
        <v>680</v>
      </c>
      <c r="D30" s="76" t="s">
        <v>681</v>
      </c>
      <c r="E30" s="76">
        <v>2555</v>
      </c>
      <c r="F30" s="78"/>
      <c r="G30" s="78">
        <v>100000040414</v>
      </c>
      <c r="H30" s="79">
        <v>20342</v>
      </c>
      <c r="I30" s="76" t="s">
        <v>647</v>
      </c>
    </row>
    <row r="31" spans="1:9" s="80" customFormat="1" ht="18.75" customHeight="1">
      <c r="A31" s="76" t="s">
        <v>38</v>
      </c>
      <c r="B31" s="81" t="s">
        <v>39</v>
      </c>
      <c r="C31" s="76" t="s">
        <v>338</v>
      </c>
      <c r="D31" s="76" t="s">
        <v>651</v>
      </c>
      <c r="E31" s="76">
        <v>2557</v>
      </c>
      <c r="F31" s="78" t="s">
        <v>682</v>
      </c>
      <c r="G31" s="78"/>
      <c r="H31" s="79" t="s">
        <v>683</v>
      </c>
      <c r="I31" s="76" t="s">
        <v>647</v>
      </c>
    </row>
    <row r="32" spans="1:9" s="80" customFormat="1" ht="18.75" customHeight="1">
      <c r="A32" s="76" t="s">
        <v>38</v>
      </c>
      <c r="B32" s="81" t="s">
        <v>39</v>
      </c>
      <c r="C32" s="76" t="s">
        <v>338</v>
      </c>
      <c r="D32" s="76" t="s">
        <v>651</v>
      </c>
      <c r="E32" s="76">
        <v>2557</v>
      </c>
      <c r="F32" s="78" t="s">
        <v>684</v>
      </c>
      <c r="G32" s="78"/>
      <c r="H32" s="79" t="s">
        <v>683</v>
      </c>
      <c r="I32" s="76" t="s">
        <v>647</v>
      </c>
    </row>
    <row r="33" spans="1:9" s="80" customFormat="1" ht="18.75" customHeight="1">
      <c r="A33" s="76" t="s">
        <v>38</v>
      </c>
      <c r="B33" s="81" t="s">
        <v>39</v>
      </c>
      <c r="C33" s="76" t="s">
        <v>338</v>
      </c>
      <c r="D33" s="76" t="s">
        <v>651</v>
      </c>
      <c r="E33" s="76">
        <v>2557</v>
      </c>
      <c r="F33" s="78" t="s">
        <v>685</v>
      </c>
      <c r="G33" s="78"/>
      <c r="H33" s="79" t="s">
        <v>683</v>
      </c>
      <c r="I33" s="76" t="s">
        <v>647</v>
      </c>
    </row>
    <row r="34" spans="1:9" s="80" customFormat="1" ht="18.75" customHeight="1">
      <c r="A34" s="76" t="s">
        <v>38</v>
      </c>
      <c r="B34" s="81" t="s">
        <v>39</v>
      </c>
      <c r="C34" s="76" t="s">
        <v>338</v>
      </c>
      <c r="D34" s="76" t="s">
        <v>651</v>
      </c>
      <c r="E34" s="76">
        <v>2557</v>
      </c>
      <c r="F34" s="78" t="s">
        <v>686</v>
      </c>
      <c r="G34" s="78"/>
      <c r="H34" s="79" t="s">
        <v>683</v>
      </c>
      <c r="I34" s="76" t="s">
        <v>647</v>
      </c>
    </row>
    <row r="35" spans="1:9" s="80" customFormat="1" ht="18.75" customHeight="1">
      <c r="A35" s="76" t="s">
        <v>38</v>
      </c>
      <c r="B35" s="81" t="s">
        <v>39</v>
      </c>
      <c r="C35" s="76" t="s">
        <v>338</v>
      </c>
      <c r="D35" s="76" t="s">
        <v>651</v>
      </c>
      <c r="E35" s="76">
        <v>2557</v>
      </c>
      <c r="F35" s="78" t="s">
        <v>687</v>
      </c>
      <c r="G35" s="78"/>
      <c r="H35" s="79" t="s">
        <v>683</v>
      </c>
      <c r="I35" s="76" t="s">
        <v>647</v>
      </c>
    </row>
    <row r="36" spans="1:9" s="80" customFormat="1" ht="18.75" customHeight="1">
      <c r="A36" s="76" t="s">
        <v>38</v>
      </c>
      <c r="B36" s="81" t="s">
        <v>39</v>
      </c>
      <c r="C36" s="76" t="s">
        <v>338</v>
      </c>
      <c r="D36" s="76" t="s">
        <v>651</v>
      </c>
      <c r="E36" s="76">
        <v>2557</v>
      </c>
      <c r="F36" s="78" t="s">
        <v>688</v>
      </c>
      <c r="G36" s="78"/>
      <c r="H36" s="79" t="s">
        <v>683</v>
      </c>
      <c r="I36" s="76" t="s">
        <v>647</v>
      </c>
    </row>
    <row r="37" spans="1:9" s="80" customFormat="1" ht="18.75" customHeight="1">
      <c r="A37" s="76" t="s">
        <v>38</v>
      </c>
      <c r="B37" s="81" t="s">
        <v>39</v>
      </c>
      <c r="C37" s="76" t="s">
        <v>338</v>
      </c>
      <c r="D37" s="76" t="s">
        <v>651</v>
      </c>
      <c r="E37" s="76">
        <v>2557</v>
      </c>
      <c r="F37" s="78" t="s">
        <v>689</v>
      </c>
      <c r="G37" s="78"/>
      <c r="H37" s="79" t="s">
        <v>683</v>
      </c>
      <c r="I37" s="76" t="s">
        <v>647</v>
      </c>
    </row>
    <row r="38" spans="1:9" s="80" customFormat="1" ht="18.75" customHeight="1">
      <c r="A38" s="76" t="s">
        <v>38</v>
      </c>
      <c r="B38" s="81" t="s">
        <v>39</v>
      </c>
      <c r="C38" s="76" t="s">
        <v>338</v>
      </c>
      <c r="D38" s="76" t="s">
        <v>651</v>
      </c>
      <c r="E38" s="76">
        <v>2557</v>
      </c>
      <c r="F38" s="78" t="s">
        <v>690</v>
      </c>
      <c r="G38" s="78"/>
      <c r="H38" s="79" t="s">
        <v>683</v>
      </c>
      <c r="I38" s="76" t="s">
        <v>647</v>
      </c>
    </row>
    <row r="39" spans="1:9" s="80" customFormat="1" ht="18.75" customHeight="1">
      <c r="A39" s="76" t="s">
        <v>38</v>
      </c>
      <c r="B39" s="77" t="s">
        <v>39</v>
      </c>
      <c r="C39" s="76" t="s">
        <v>338</v>
      </c>
      <c r="D39" s="76" t="s">
        <v>651</v>
      </c>
      <c r="E39" s="76">
        <v>2558</v>
      </c>
      <c r="F39" s="78" t="s">
        <v>691</v>
      </c>
      <c r="G39" s="78">
        <v>100000053994</v>
      </c>
      <c r="H39" s="79">
        <v>240965</v>
      </c>
      <c r="I39" s="76" t="s">
        <v>647</v>
      </c>
    </row>
    <row r="40" spans="1:9" s="80" customFormat="1" ht="18.75" customHeight="1">
      <c r="A40" s="76" t="s">
        <v>38</v>
      </c>
      <c r="B40" s="77" t="s">
        <v>39</v>
      </c>
      <c r="C40" s="76" t="s">
        <v>338</v>
      </c>
      <c r="D40" s="76" t="s">
        <v>651</v>
      </c>
      <c r="E40" s="76">
        <v>2558</v>
      </c>
      <c r="F40" s="78" t="s">
        <v>692</v>
      </c>
      <c r="G40" s="78">
        <v>100000053995</v>
      </c>
      <c r="H40" s="79">
        <v>240965</v>
      </c>
      <c r="I40" s="76" t="s">
        <v>647</v>
      </c>
    </row>
    <row r="41" spans="1:9" s="80" customFormat="1" ht="18.75" customHeight="1">
      <c r="A41" s="76" t="s">
        <v>38</v>
      </c>
      <c r="B41" s="77" t="s">
        <v>39</v>
      </c>
      <c r="C41" s="76" t="s">
        <v>338</v>
      </c>
      <c r="D41" s="76" t="s">
        <v>651</v>
      </c>
      <c r="E41" s="76">
        <v>2558</v>
      </c>
      <c r="F41" s="78" t="s">
        <v>693</v>
      </c>
      <c r="G41" s="78"/>
      <c r="H41" s="79">
        <v>240478</v>
      </c>
      <c r="I41" s="76" t="s">
        <v>647</v>
      </c>
    </row>
    <row r="42" spans="1:9" s="80" customFormat="1" ht="18.75" customHeight="1">
      <c r="A42" s="76" t="s">
        <v>38</v>
      </c>
      <c r="B42" s="77" t="s">
        <v>39</v>
      </c>
      <c r="C42" s="76" t="s">
        <v>338</v>
      </c>
      <c r="D42" s="76" t="s">
        <v>651</v>
      </c>
      <c r="E42" s="76">
        <v>2558</v>
      </c>
      <c r="F42" s="78" t="s">
        <v>694</v>
      </c>
      <c r="G42" s="78"/>
      <c r="H42" s="79">
        <v>240478</v>
      </c>
      <c r="I42" s="76" t="s">
        <v>647</v>
      </c>
    </row>
    <row r="43" spans="1:9" s="80" customFormat="1" ht="18.75" customHeight="1">
      <c r="A43" s="76" t="s">
        <v>38</v>
      </c>
      <c r="B43" s="77" t="s">
        <v>39</v>
      </c>
      <c r="C43" s="76" t="s">
        <v>338</v>
      </c>
      <c r="D43" s="76" t="s">
        <v>651</v>
      </c>
      <c r="E43" s="76">
        <v>2558</v>
      </c>
      <c r="F43" s="78" t="s">
        <v>695</v>
      </c>
      <c r="G43" s="78"/>
      <c r="H43" s="79">
        <v>240478</v>
      </c>
      <c r="I43" s="76" t="s">
        <v>647</v>
      </c>
    </row>
    <row r="44" spans="1:9" s="80" customFormat="1" ht="18.75" customHeight="1">
      <c r="A44" s="76" t="s">
        <v>38</v>
      </c>
      <c r="B44" s="77" t="s">
        <v>39</v>
      </c>
      <c r="C44" s="76" t="s">
        <v>338</v>
      </c>
      <c r="D44" s="76" t="s">
        <v>651</v>
      </c>
      <c r="E44" s="76">
        <v>2558</v>
      </c>
      <c r="F44" s="78" t="s">
        <v>696</v>
      </c>
      <c r="G44" s="78"/>
      <c r="H44" s="79">
        <v>240478</v>
      </c>
      <c r="I44" s="76" t="s">
        <v>697</v>
      </c>
    </row>
    <row r="45" spans="1:9" s="80" customFormat="1" ht="18.75" customHeight="1">
      <c r="A45" s="76" t="s">
        <v>38</v>
      </c>
      <c r="B45" s="77" t="s">
        <v>39</v>
      </c>
      <c r="C45" s="76" t="s">
        <v>341</v>
      </c>
      <c r="D45" s="76" t="s">
        <v>341</v>
      </c>
      <c r="E45" s="76">
        <v>2557</v>
      </c>
      <c r="F45" s="78" t="s">
        <v>698</v>
      </c>
      <c r="G45" s="78"/>
      <c r="H45" s="79">
        <v>240206</v>
      </c>
      <c r="I45" s="76" t="s">
        <v>647</v>
      </c>
    </row>
    <row r="46" spans="1:9" s="80" customFormat="1" ht="18.75" customHeight="1">
      <c r="A46" s="76" t="s">
        <v>38</v>
      </c>
      <c r="B46" s="77" t="s">
        <v>39</v>
      </c>
      <c r="C46" s="76" t="s">
        <v>339</v>
      </c>
      <c r="D46" s="76" t="s">
        <v>339</v>
      </c>
      <c r="E46" s="76">
        <v>2557</v>
      </c>
      <c r="F46" s="78" t="s">
        <v>699</v>
      </c>
      <c r="G46" s="78"/>
      <c r="H46" s="79">
        <v>240175</v>
      </c>
      <c r="I46" s="76" t="s">
        <v>647</v>
      </c>
    </row>
    <row r="47" spans="1:9" s="80" customFormat="1" ht="18.75" customHeight="1">
      <c r="A47" s="76" t="s">
        <v>38</v>
      </c>
      <c r="B47" s="77" t="s">
        <v>39</v>
      </c>
      <c r="C47" s="76" t="s">
        <v>339</v>
      </c>
      <c r="D47" s="76" t="s">
        <v>339</v>
      </c>
      <c r="E47" s="76">
        <v>2557</v>
      </c>
      <c r="F47" s="78" t="s">
        <v>700</v>
      </c>
      <c r="G47" s="78"/>
      <c r="H47" s="79">
        <v>240175</v>
      </c>
      <c r="I47" s="76" t="s">
        <v>647</v>
      </c>
    </row>
    <row r="48" spans="1:9" s="80" customFormat="1" ht="18.75" customHeight="1">
      <c r="A48" s="76" t="s">
        <v>38</v>
      </c>
      <c r="B48" s="77" t="s">
        <v>39</v>
      </c>
      <c r="C48" s="76" t="s">
        <v>339</v>
      </c>
      <c r="D48" s="76" t="s">
        <v>339</v>
      </c>
      <c r="E48" s="76">
        <v>2557</v>
      </c>
      <c r="F48" s="78" t="s">
        <v>701</v>
      </c>
      <c r="G48" s="78"/>
      <c r="H48" s="79">
        <v>240175</v>
      </c>
      <c r="I48" s="76" t="s">
        <v>647</v>
      </c>
    </row>
    <row r="49" spans="1:9" s="80" customFormat="1" ht="18.75" customHeight="1">
      <c r="A49" s="76" t="s">
        <v>38</v>
      </c>
      <c r="B49" s="77" t="s">
        <v>39</v>
      </c>
      <c r="C49" s="76" t="s">
        <v>339</v>
      </c>
      <c r="D49" s="76" t="s">
        <v>339</v>
      </c>
      <c r="E49" s="76">
        <v>2557</v>
      </c>
      <c r="F49" s="78" t="s">
        <v>702</v>
      </c>
      <c r="G49" s="78"/>
      <c r="H49" s="79">
        <v>240175</v>
      </c>
      <c r="I49" s="76" t="s">
        <v>697</v>
      </c>
    </row>
    <row r="50" spans="1:9" s="80" customFormat="1" ht="18.75" customHeight="1">
      <c r="A50" s="76" t="s">
        <v>38</v>
      </c>
      <c r="B50" s="77" t="s">
        <v>39</v>
      </c>
      <c r="C50" s="76" t="s">
        <v>339</v>
      </c>
      <c r="D50" s="76" t="s">
        <v>339</v>
      </c>
      <c r="E50" s="76">
        <v>2557</v>
      </c>
      <c r="F50" s="78" t="s">
        <v>703</v>
      </c>
      <c r="G50" s="78"/>
      <c r="H50" s="79">
        <v>240175</v>
      </c>
      <c r="I50" s="76" t="s">
        <v>647</v>
      </c>
    </row>
    <row r="51" spans="1:9" s="80" customFormat="1" ht="18.75" customHeight="1">
      <c r="A51" s="76" t="s">
        <v>38</v>
      </c>
      <c r="B51" s="77" t="s">
        <v>39</v>
      </c>
      <c r="C51" s="76" t="s">
        <v>339</v>
      </c>
      <c r="D51" s="76" t="s">
        <v>339</v>
      </c>
      <c r="E51" s="76">
        <v>2557</v>
      </c>
      <c r="F51" s="78" t="s">
        <v>704</v>
      </c>
      <c r="G51" s="78"/>
      <c r="H51" s="79">
        <v>240175</v>
      </c>
      <c r="I51" s="76" t="s">
        <v>647</v>
      </c>
    </row>
    <row r="52" spans="1:9" s="80" customFormat="1" ht="18.75" customHeight="1">
      <c r="A52" s="76" t="s">
        <v>38</v>
      </c>
      <c r="B52" s="77" t="s">
        <v>39</v>
      </c>
      <c r="C52" s="76" t="s">
        <v>339</v>
      </c>
      <c r="D52" s="76" t="s">
        <v>339</v>
      </c>
      <c r="E52" s="76">
        <v>2557</v>
      </c>
      <c r="F52" s="78" t="s">
        <v>705</v>
      </c>
      <c r="G52" s="78"/>
      <c r="H52" s="79">
        <v>240175</v>
      </c>
      <c r="I52" s="76" t="s">
        <v>697</v>
      </c>
    </row>
    <row r="53" spans="1:9" s="80" customFormat="1" ht="18.75" customHeight="1">
      <c r="A53" s="76" t="s">
        <v>38</v>
      </c>
      <c r="B53" s="77" t="s">
        <v>39</v>
      </c>
      <c r="C53" s="76" t="s">
        <v>339</v>
      </c>
      <c r="D53" s="76" t="s">
        <v>339</v>
      </c>
      <c r="E53" s="76">
        <v>2557</v>
      </c>
      <c r="F53" s="78" t="s">
        <v>706</v>
      </c>
      <c r="G53" s="78"/>
      <c r="H53" s="79">
        <v>240175</v>
      </c>
      <c r="I53" s="76" t="s">
        <v>647</v>
      </c>
    </row>
    <row r="54" spans="1:9" s="80" customFormat="1" ht="18.75" customHeight="1">
      <c r="A54" s="76" t="s">
        <v>38</v>
      </c>
      <c r="B54" s="77" t="s">
        <v>39</v>
      </c>
      <c r="C54" s="76" t="s">
        <v>339</v>
      </c>
      <c r="D54" s="76" t="s">
        <v>339</v>
      </c>
      <c r="E54" s="76">
        <v>2557</v>
      </c>
      <c r="F54" s="78" t="s">
        <v>707</v>
      </c>
      <c r="G54" s="78"/>
      <c r="H54" s="79">
        <v>240175</v>
      </c>
      <c r="I54" s="76" t="s">
        <v>647</v>
      </c>
    </row>
    <row r="55" spans="1:9" s="80" customFormat="1" ht="18.75" customHeight="1">
      <c r="A55" s="76" t="s">
        <v>38</v>
      </c>
      <c r="B55" s="77" t="s">
        <v>39</v>
      </c>
      <c r="C55" s="76" t="s">
        <v>339</v>
      </c>
      <c r="D55" s="76" t="s">
        <v>339</v>
      </c>
      <c r="E55" s="76">
        <v>2557</v>
      </c>
      <c r="F55" s="78" t="s">
        <v>708</v>
      </c>
      <c r="G55" s="78"/>
      <c r="H55" s="79">
        <v>240175</v>
      </c>
      <c r="I55" s="76" t="s">
        <v>697</v>
      </c>
    </row>
    <row r="56" spans="1:9" s="80" customFormat="1" ht="18.75" customHeight="1">
      <c r="A56" s="76" t="s">
        <v>38</v>
      </c>
      <c r="B56" s="77" t="s">
        <v>39</v>
      </c>
      <c r="C56" s="76" t="s">
        <v>339</v>
      </c>
      <c r="D56" s="76" t="s">
        <v>339</v>
      </c>
      <c r="E56" s="76">
        <v>2557</v>
      </c>
      <c r="F56" s="78" t="s">
        <v>709</v>
      </c>
      <c r="G56" s="78"/>
      <c r="H56" s="79">
        <v>240175</v>
      </c>
      <c r="I56" s="76" t="s">
        <v>647</v>
      </c>
    </row>
    <row r="57" spans="1:9" s="80" customFormat="1" ht="18.75" customHeight="1">
      <c r="A57" s="76" t="s">
        <v>38</v>
      </c>
      <c r="B57" s="77" t="s">
        <v>39</v>
      </c>
      <c r="C57" s="76" t="s">
        <v>339</v>
      </c>
      <c r="D57" s="76" t="s">
        <v>339</v>
      </c>
      <c r="E57" s="76">
        <v>2557</v>
      </c>
      <c r="F57" s="78" t="s">
        <v>710</v>
      </c>
      <c r="G57" s="78"/>
      <c r="H57" s="79">
        <v>240175</v>
      </c>
      <c r="I57" s="76" t="s">
        <v>647</v>
      </c>
    </row>
    <row r="58" spans="1:9" s="80" customFormat="1" ht="18.75" customHeight="1">
      <c r="A58" s="76" t="s">
        <v>38</v>
      </c>
      <c r="B58" s="77" t="s">
        <v>39</v>
      </c>
      <c r="C58" s="76" t="s">
        <v>339</v>
      </c>
      <c r="D58" s="76" t="s">
        <v>339</v>
      </c>
      <c r="E58" s="76">
        <v>2557</v>
      </c>
      <c r="F58" s="78" t="s">
        <v>711</v>
      </c>
      <c r="G58" s="78"/>
      <c r="H58" s="79">
        <v>240175</v>
      </c>
      <c r="I58" s="76" t="s">
        <v>647</v>
      </c>
    </row>
    <row r="59" spans="1:9" s="80" customFormat="1" ht="18.75" customHeight="1">
      <c r="A59" s="76" t="s">
        <v>38</v>
      </c>
      <c r="B59" s="77" t="s">
        <v>39</v>
      </c>
      <c r="C59" s="76" t="s">
        <v>339</v>
      </c>
      <c r="D59" s="76" t="s">
        <v>339</v>
      </c>
      <c r="E59" s="76">
        <v>2557</v>
      </c>
      <c r="F59" s="78" t="s">
        <v>712</v>
      </c>
      <c r="G59" s="78"/>
      <c r="H59" s="79">
        <v>240175</v>
      </c>
      <c r="I59" s="76" t="s">
        <v>647</v>
      </c>
    </row>
    <row r="60" spans="1:9" s="80" customFormat="1" ht="18.75" customHeight="1">
      <c r="A60" s="76" t="s">
        <v>38</v>
      </c>
      <c r="B60" s="77" t="s">
        <v>39</v>
      </c>
      <c r="C60" s="76" t="s">
        <v>339</v>
      </c>
      <c r="D60" s="76" t="s">
        <v>339</v>
      </c>
      <c r="E60" s="76">
        <v>2557</v>
      </c>
      <c r="F60" s="78" t="s">
        <v>713</v>
      </c>
      <c r="G60" s="78"/>
      <c r="H60" s="79">
        <v>240175</v>
      </c>
      <c r="I60" s="76" t="s">
        <v>647</v>
      </c>
    </row>
    <row r="61" spans="1:9" s="80" customFormat="1" ht="18.75" customHeight="1">
      <c r="A61" s="76" t="s">
        <v>38</v>
      </c>
      <c r="B61" s="77" t="s">
        <v>39</v>
      </c>
      <c r="C61" s="76" t="s">
        <v>339</v>
      </c>
      <c r="D61" s="76" t="s">
        <v>339</v>
      </c>
      <c r="E61" s="76">
        <v>2557</v>
      </c>
      <c r="F61" s="78" t="s">
        <v>714</v>
      </c>
      <c r="G61" s="78"/>
      <c r="H61" s="79">
        <v>240175</v>
      </c>
      <c r="I61" s="76" t="s">
        <v>647</v>
      </c>
    </row>
    <row r="62" spans="1:9" s="80" customFormat="1" ht="18.75" customHeight="1">
      <c r="A62" s="76" t="s">
        <v>38</v>
      </c>
      <c r="B62" s="77" t="s">
        <v>39</v>
      </c>
      <c r="C62" s="76" t="s">
        <v>339</v>
      </c>
      <c r="D62" s="76" t="s">
        <v>339</v>
      </c>
      <c r="E62" s="76">
        <v>2557</v>
      </c>
      <c r="F62" s="78" t="s">
        <v>715</v>
      </c>
      <c r="G62" s="78"/>
      <c r="H62" s="79">
        <v>240175</v>
      </c>
      <c r="I62" s="76" t="s">
        <v>647</v>
      </c>
    </row>
    <row r="63" spans="1:9" s="80" customFormat="1" ht="18.75" customHeight="1">
      <c r="A63" s="76" t="s">
        <v>38</v>
      </c>
      <c r="B63" s="77" t="s">
        <v>39</v>
      </c>
      <c r="C63" s="76" t="s">
        <v>339</v>
      </c>
      <c r="D63" s="76" t="s">
        <v>339</v>
      </c>
      <c r="E63" s="76">
        <v>2557</v>
      </c>
      <c r="F63" s="78" t="s">
        <v>716</v>
      </c>
      <c r="G63" s="78"/>
      <c r="H63" s="79">
        <v>240175</v>
      </c>
      <c r="I63" s="76" t="s">
        <v>697</v>
      </c>
    </row>
    <row r="64" spans="1:9" s="80" customFormat="1" ht="18.75" customHeight="1">
      <c r="A64" s="76" t="s">
        <v>38</v>
      </c>
      <c r="B64" s="77" t="s">
        <v>39</v>
      </c>
      <c r="C64" s="76" t="s">
        <v>339</v>
      </c>
      <c r="D64" s="76" t="s">
        <v>339</v>
      </c>
      <c r="E64" s="76">
        <v>2557</v>
      </c>
      <c r="F64" s="78" t="s">
        <v>717</v>
      </c>
      <c r="G64" s="78"/>
      <c r="H64" s="79">
        <v>240175</v>
      </c>
      <c r="I64" s="76" t="s">
        <v>647</v>
      </c>
    </row>
    <row r="65" spans="1:9" s="80" customFormat="1" ht="18.75" customHeight="1">
      <c r="A65" s="76" t="s">
        <v>38</v>
      </c>
      <c r="B65" s="77" t="s">
        <v>39</v>
      </c>
      <c r="C65" s="76" t="s">
        <v>339</v>
      </c>
      <c r="D65" s="76" t="s">
        <v>339</v>
      </c>
      <c r="E65" s="76">
        <v>2557</v>
      </c>
      <c r="F65" s="78" t="s">
        <v>718</v>
      </c>
      <c r="G65" s="78"/>
      <c r="H65" s="79">
        <v>240175</v>
      </c>
      <c r="I65" s="76" t="s">
        <v>647</v>
      </c>
    </row>
    <row r="66" spans="1:9" s="80" customFormat="1" ht="18.75" customHeight="1">
      <c r="A66" s="76" t="s">
        <v>38</v>
      </c>
      <c r="B66" s="77" t="s">
        <v>39</v>
      </c>
      <c r="C66" s="76" t="s">
        <v>339</v>
      </c>
      <c r="D66" s="76" t="s">
        <v>339</v>
      </c>
      <c r="E66" s="76">
        <v>2557</v>
      </c>
      <c r="F66" s="78" t="s">
        <v>719</v>
      </c>
      <c r="G66" s="78"/>
      <c r="H66" s="79">
        <v>240175</v>
      </c>
      <c r="I66" s="76" t="s">
        <v>647</v>
      </c>
    </row>
    <row r="67" spans="1:9" s="80" customFormat="1" ht="18.75" customHeight="1">
      <c r="A67" s="76" t="s">
        <v>38</v>
      </c>
      <c r="B67" s="77" t="s">
        <v>39</v>
      </c>
      <c r="C67" s="76" t="s">
        <v>339</v>
      </c>
      <c r="D67" s="76" t="s">
        <v>339</v>
      </c>
      <c r="E67" s="76">
        <v>2557</v>
      </c>
      <c r="F67" s="78" t="s">
        <v>720</v>
      </c>
      <c r="G67" s="78"/>
      <c r="H67" s="79">
        <v>240175</v>
      </c>
      <c r="I67" s="76" t="s">
        <v>647</v>
      </c>
    </row>
    <row r="68" spans="1:9" s="80" customFormat="1" ht="18.75" customHeight="1">
      <c r="A68" s="76" t="s">
        <v>38</v>
      </c>
      <c r="B68" s="77" t="s">
        <v>39</v>
      </c>
      <c r="C68" s="76" t="s">
        <v>339</v>
      </c>
      <c r="D68" s="76" t="s">
        <v>339</v>
      </c>
      <c r="E68" s="76">
        <v>2557</v>
      </c>
      <c r="F68" s="78" t="s">
        <v>721</v>
      </c>
      <c r="G68" s="78"/>
      <c r="H68" s="79">
        <v>240175</v>
      </c>
      <c r="I68" s="76" t="s">
        <v>697</v>
      </c>
    </row>
    <row r="69" spans="1:9" s="80" customFormat="1" ht="18.75" customHeight="1">
      <c r="A69" s="76" t="s">
        <v>38</v>
      </c>
      <c r="B69" s="77" t="s">
        <v>39</v>
      </c>
      <c r="C69" s="76" t="s">
        <v>339</v>
      </c>
      <c r="D69" s="76" t="s">
        <v>339</v>
      </c>
      <c r="E69" s="76">
        <v>2557</v>
      </c>
      <c r="F69" s="78" t="s">
        <v>722</v>
      </c>
      <c r="G69" s="78"/>
      <c r="H69" s="79">
        <v>240175</v>
      </c>
      <c r="I69" s="76" t="s">
        <v>647</v>
      </c>
    </row>
    <row r="70" spans="1:9" s="80" customFormat="1" ht="18.75" customHeight="1">
      <c r="A70" s="76" t="s">
        <v>38</v>
      </c>
      <c r="B70" s="77" t="s">
        <v>39</v>
      </c>
      <c r="C70" s="76" t="s">
        <v>339</v>
      </c>
      <c r="D70" s="76" t="s">
        <v>339</v>
      </c>
      <c r="E70" s="76">
        <v>2557</v>
      </c>
      <c r="F70" s="78" t="s">
        <v>723</v>
      </c>
      <c r="G70" s="78"/>
      <c r="H70" s="79">
        <v>240175</v>
      </c>
      <c r="I70" s="76" t="s">
        <v>647</v>
      </c>
    </row>
    <row r="71" spans="1:9" s="80" customFormat="1" ht="18.75" customHeight="1">
      <c r="A71" s="76" t="s">
        <v>38</v>
      </c>
      <c r="B71" s="77" t="s">
        <v>39</v>
      </c>
      <c r="C71" s="76" t="s">
        <v>339</v>
      </c>
      <c r="D71" s="76" t="s">
        <v>339</v>
      </c>
      <c r="E71" s="76">
        <v>2557</v>
      </c>
      <c r="F71" s="78" t="s">
        <v>724</v>
      </c>
      <c r="G71" s="78"/>
      <c r="H71" s="79">
        <v>240175</v>
      </c>
      <c r="I71" s="76" t="s">
        <v>647</v>
      </c>
    </row>
    <row r="72" spans="1:9" s="80" customFormat="1" ht="18.75" customHeight="1">
      <c r="A72" s="76" t="s">
        <v>38</v>
      </c>
      <c r="B72" s="77" t="s">
        <v>39</v>
      </c>
      <c r="C72" s="76" t="s">
        <v>339</v>
      </c>
      <c r="D72" s="76" t="s">
        <v>339</v>
      </c>
      <c r="E72" s="76">
        <v>2557</v>
      </c>
      <c r="F72" s="78" t="s">
        <v>725</v>
      </c>
      <c r="G72" s="78"/>
      <c r="H72" s="79">
        <v>240175</v>
      </c>
      <c r="I72" s="76" t="s">
        <v>647</v>
      </c>
    </row>
    <row r="73" spans="1:9" s="80" customFormat="1" ht="18.75" customHeight="1">
      <c r="A73" s="76" t="s">
        <v>38</v>
      </c>
      <c r="B73" s="77" t="s">
        <v>39</v>
      </c>
      <c r="C73" s="76" t="s">
        <v>339</v>
      </c>
      <c r="D73" s="76" t="s">
        <v>339</v>
      </c>
      <c r="E73" s="76">
        <v>2558</v>
      </c>
      <c r="F73" s="78" t="s">
        <v>726</v>
      </c>
      <c r="G73" s="78"/>
      <c r="H73" s="79">
        <v>240550</v>
      </c>
      <c r="I73" s="76" t="s">
        <v>647</v>
      </c>
    </row>
    <row r="74" spans="1:9" s="80" customFormat="1" ht="18.75" customHeight="1">
      <c r="A74" s="76" t="s">
        <v>38</v>
      </c>
      <c r="B74" s="77" t="s">
        <v>39</v>
      </c>
      <c r="C74" s="76" t="s">
        <v>339</v>
      </c>
      <c r="D74" s="76" t="s">
        <v>339</v>
      </c>
      <c r="E74" s="76">
        <v>2558</v>
      </c>
      <c r="F74" s="78" t="s">
        <v>727</v>
      </c>
      <c r="G74" s="78"/>
      <c r="H74" s="79">
        <v>240550</v>
      </c>
      <c r="I74" s="76" t="s">
        <v>647</v>
      </c>
    </row>
    <row r="75" spans="1:9" s="80" customFormat="1" ht="18.75" customHeight="1">
      <c r="A75" s="76" t="s">
        <v>38</v>
      </c>
      <c r="B75" s="77" t="s">
        <v>39</v>
      </c>
      <c r="C75" s="76" t="s">
        <v>339</v>
      </c>
      <c r="D75" s="76" t="s">
        <v>339</v>
      </c>
      <c r="E75" s="76">
        <v>2558</v>
      </c>
      <c r="F75" s="78" t="s">
        <v>728</v>
      </c>
      <c r="G75" s="78"/>
      <c r="H75" s="79">
        <v>240550</v>
      </c>
      <c r="I75" s="76" t="s">
        <v>647</v>
      </c>
    </row>
    <row r="76" spans="1:9" s="80" customFormat="1" ht="18.75" customHeight="1">
      <c r="A76" s="76" t="s">
        <v>38</v>
      </c>
      <c r="B76" s="77" t="s">
        <v>39</v>
      </c>
      <c r="C76" s="76" t="s">
        <v>339</v>
      </c>
      <c r="D76" s="76" t="s">
        <v>339</v>
      </c>
      <c r="E76" s="76">
        <v>2558</v>
      </c>
      <c r="F76" s="78" t="s">
        <v>729</v>
      </c>
      <c r="G76" s="78"/>
      <c r="H76" s="79">
        <v>240550</v>
      </c>
      <c r="I76" s="76" t="s">
        <v>697</v>
      </c>
    </row>
    <row r="77" spans="1:9" s="80" customFormat="1" ht="18.75" customHeight="1">
      <c r="A77" s="76" t="s">
        <v>38</v>
      </c>
      <c r="B77" s="77" t="s">
        <v>39</v>
      </c>
      <c r="C77" s="76" t="s">
        <v>339</v>
      </c>
      <c r="D77" s="76" t="s">
        <v>339</v>
      </c>
      <c r="E77" s="76">
        <v>2558</v>
      </c>
      <c r="F77" s="78" t="s">
        <v>730</v>
      </c>
      <c r="G77" s="78"/>
      <c r="H77" s="79">
        <v>240550</v>
      </c>
      <c r="I77" s="76" t="s">
        <v>647</v>
      </c>
    </row>
    <row r="78" spans="1:9" s="80" customFormat="1" ht="18.75" customHeight="1">
      <c r="A78" s="76" t="s">
        <v>40</v>
      </c>
      <c r="B78" s="77" t="s">
        <v>41</v>
      </c>
      <c r="C78" s="76" t="s">
        <v>340</v>
      </c>
      <c r="D78" s="76" t="s">
        <v>672</v>
      </c>
      <c r="E78" s="76">
        <v>2558</v>
      </c>
      <c r="F78" s="78" t="s">
        <v>731</v>
      </c>
      <c r="G78" s="78" t="s">
        <v>732</v>
      </c>
      <c r="H78" s="79">
        <v>240484</v>
      </c>
      <c r="I78" s="76" t="s">
        <v>647</v>
      </c>
    </row>
    <row r="79" spans="1:9" s="80" customFormat="1" ht="18.75" customHeight="1">
      <c r="A79" s="76" t="s">
        <v>42</v>
      </c>
      <c r="B79" s="77" t="s">
        <v>43</v>
      </c>
      <c r="C79" s="76" t="s">
        <v>340</v>
      </c>
      <c r="D79" s="76" t="s">
        <v>672</v>
      </c>
      <c r="E79" s="76">
        <v>2558</v>
      </c>
      <c r="F79" s="78" t="s">
        <v>733</v>
      </c>
      <c r="G79" s="78" t="s">
        <v>734</v>
      </c>
      <c r="H79" s="79">
        <v>240484</v>
      </c>
      <c r="I79" s="76" t="s">
        <v>647</v>
      </c>
    </row>
    <row r="80" spans="1:9" s="80" customFormat="1" ht="18.75" customHeight="1">
      <c r="A80" s="76" t="s">
        <v>42</v>
      </c>
      <c r="B80" s="77" t="s">
        <v>43</v>
      </c>
      <c r="C80" s="76" t="s">
        <v>340</v>
      </c>
      <c r="D80" s="76" t="s">
        <v>672</v>
      </c>
      <c r="E80" s="76">
        <v>2558</v>
      </c>
      <c r="F80" s="78" t="s">
        <v>735</v>
      </c>
      <c r="G80" s="78" t="s">
        <v>736</v>
      </c>
      <c r="H80" s="79">
        <v>240484</v>
      </c>
      <c r="I80" s="76" t="s">
        <v>647</v>
      </c>
    </row>
    <row r="81" spans="1:9" s="80" customFormat="1" ht="18.75" customHeight="1">
      <c r="A81" s="76" t="s">
        <v>42</v>
      </c>
      <c r="B81" s="77" t="s">
        <v>43</v>
      </c>
      <c r="C81" s="76" t="s">
        <v>340</v>
      </c>
      <c r="D81" s="76" t="s">
        <v>672</v>
      </c>
      <c r="E81" s="76">
        <v>2558</v>
      </c>
      <c r="F81" s="78" t="s">
        <v>737</v>
      </c>
      <c r="G81" s="78" t="s">
        <v>738</v>
      </c>
      <c r="H81" s="79">
        <v>240484</v>
      </c>
      <c r="I81" s="76" t="s">
        <v>647</v>
      </c>
    </row>
    <row r="82" spans="1:9" s="80" customFormat="1" ht="18.75" customHeight="1">
      <c r="A82" s="76" t="s">
        <v>42</v>
      </c>
      <c r="B82" s="77" t="s">
        <v>43</v>
      </c>
      <c r="C82" s="76" t="s">
        <v>337</v>
      </c>
      <c r="D82" s="76" t="s">
        <v>645</v>
      </c>
      <c r="E82" s="76">
        <v>2558</v>
      </c>
      <c r="F82" s="78" t="s">
        <v>739</v>
      </c>
      <c r="G82" s="78" t="s">
        <v>740</v>
      </c>
      <c r="H82" s="79">
        <v>240484</v>
      </c>
      <c r="I82" s="76" t="s">
        <v>647</v>
      </c>
    </row>
    <row r="83" spans="1:9" s="80" customFormat="1" ht="18.75" customHeight="1">
      <c r="A83" s="76" t="s">
        <v>42</v>
      </c>
      <c r="B83" s="77" t="s">
        <v>43</v>
      </c>
      <c r="C83" s="76" t="s">
        <v>337</v>
      </c>
      <c r="D83" s="76" t="s">
        <v>645</v>
      </c>
      <c r="E83" s="76">
        <v>2558</v>
      </c>
      <c r="F83" s="78" t="s">
        <v>741</v>
      </c>
      <c r="G83" s="78" t="s">
        <v>742</v>
      </c>
      <c r="H83" s="79">
        <v>240484</v>
      </c>
      <c r="I83" s="76" t="s">
        <v>647</v>
      </c>
    </row>
    <row r="84" spans="1:9" s="80" customFormat="1" ht="18.75" customHeight="1">
      <c r="A84" s="76" t="s">
        <v>42</v>
      </c>
      <c r="B84" s="77" t="s">
        <v>43</v>
      </c>
      <c r="C84" s="76" t="s">
        <v>337</v>
      </c>
      <c r="D84" s="76" t="s">
        <v>645</v>
      </c>
      <c r="E84" s="76">
        <v>2558</v>
      </c>
      <c r="F84" s="78" t="s">
        <v>743</v>
      </c>
      <c r="G84" s="78" t="s">
        <v>744</v>
      </c>
      <c r="H84" s="79">
        <v>240484</v>
      </c>
      <c r="I84" s="76" t="s">
        <v>647</v>
      </c>
    </row>
    <row r="85" spans="1:9" s="80" customFormat="1" ht="18.75" customHeight="1">
      <c r="A85" s="76" t="s">
        <v>46</v>
      </c>
      <c r="B85" s="77" t="s">
        <v>47</v>
      </c>
      <c r="C85" s="76" t="s">
        <v>340</v>
      </c>
      <c r="D85" s="76" t="s">
        <v>672</v>
      </c>
      <c r="E85" s="76">
        <v>2558</v>
      </c>
      <c r="F85" s="78" t="s">
        <v>745</v>
      </c>
      <c r="G85" s="78" t="s">
        <v>746</v>
      </c>
      <c r="H85" s="79">
        <v>240484</v>
      </c>
      <c r="I85" s="76" t="s">
        <v>647</v>
      </c>
    </row>
    <row r="86" spans="1:9" s="80" customFormat="1" ht="18.75" customHeight="1">
      <c r="A86" s="76" t="s">
        <v>46</v>
      </c>
      <c r="B86" s="77" t="s">
        <v>47</v>
      </c>
      <c r="C86" s="76" t="s">
        <v>340</v>
      </c>
      <c r="D86" s="76" t="s">
        <v>672</v>
      </c>
      <c r="E86" s="76">
        <v>2558</v>
      </c>
      <c r="F86" s="78" t="s">
        <v>747</v>
      </c>
      <c r="G86" s="78" t="s">
        <v>748</v>
      </c>
      <c r="H86" s="79">
        <v>240484</v>
      </c>
      <c r="I86" s="76" t="s">
        <v>647</v>
      </c>
    </row>
    <row r="87" spans="1:9" s="80" customFormat="1" ht="18.75" customHeight="1">
      <c r="A87" s="76" t="s">
        <v>46</v>
      </c>
      <c r="B87" s="77" t="s">
        <v>47</v>
      </c>
      <c r="C87" s="76" t="s">
        <v>337</v>
      </c>
      <c r="D87" s="76" t="s">
        <v>645</v>
      </c>
      <c r="E87" s="76">
        <v>2558</v>
      </c>
      <c r="F87" s="78" t="s">
        <v>749</v>
      </c>
      <c r="G87" s="78" t="s">
        <v>750</v>
      </c>
      <c r="H87" s="79">
        <v>240484</v>
      </c>
      <c r="I87" s="76" t="s">
        <v>647</v>
      </c>
    </row>
    <row r="88" spans="1:9" s="80" customFormat="1" ht="18.75" customHeight="1">
      <c r="A88" s="76" t="s">
        <v>46</v>
      </c>
      <c r="B88" s="77" t="s">
        <v>47</v>
      </c>
      <c r="C88" s="76" t="s">
        <v>337</v>
      </c>
      <c r="D88" s="76" t="s">
        <v>645</v>
      </c>
      <c r="E88" s="76">
        <v>2558</v>
      </c>
      <c r="F88" s="78" t="s">
        <v>751</v>
      </c>
      <c r="G88" s="78" t="s">
        <v>752</v>
      </c>
      <c r="H88" s="79">
        <v>240484</v>
      </c>
      <c r="I88" s="76" t="s">
        <v>647</v>
      </c>
    </row>
    <row r="89" spans="1:9" s="80" customFormat="1" ht="18.75" customHeight="1">
      <c r="A89" s="76" t="s">
        <v>46</v>
      </c>
      <c r="B89" s="77" t="s">
        <v>47</v>
      </c>
      <c r="C89" s="76" t="s">
        <v>338</v>
      </c>
      <c r="D89" s="76" t="s">
        <v>674</v>
      </c>
      <c r="E89" s="76">
        <v>2557</v>
      </c>
      <c r="F89" s="78" t="s">
        <v>753</v>
      </c>
      <c r="G89" s="78"/>
      <c r="H89" s="79">
        <v>239840</v>
      </c>
      <c r="I89" s="76" t="s">
        <v>647</v>
      </c>
    </row>
    <row r="90" spans="1:9" s="80" customFormat="1" ht="18.75" customHeight="1">
      <c r="A90" s="76" t="s">
        <v>46</v>
      </c>
      <c r="B90" s="77" t="s">
        <v>47</v>
      </c>
      <c r="C90" s="76" t="s">
        <v>338</v>
      </c>
      <c r="D90" s="76" t="s">
        <v>651</v>
      </c>
      <c r="E90" s="76">
        <v>2557</v>
      </c>
      <c r="F90" s="78" t="s">
        <v>754</v>
      </c>
      <c r="G90" s="78"/>
      <c r="H90" s="79">
        <v>240123</v>
      </c>
      <c r="I90" s="76" t="s">
        <v>647</v>
      </c>
    </row>
    <row r="91" spans="1:9" s="80" customFormat="1" ht="18.75" customHeight="1">
      <c r="A91" s="76" t="s">
        <v>46</v>
      </c>
      <c r="B91" s="77" t="s">
        <v>47</v>
      </c>
      <c r="C91" s="76" t="s">
        <v>338</v>
      </c>
      <c r="D91" s="76" t="s">
        <v>651</v>
      </c>
      <c r="E91" s="76">
        <v>2557</v>
      </c>
      <c r="F91" s="78" t="s">
        <v>755</v>
      </c>
      <c r="G91" s="78"/>
      <c r="H91" s="79">
        <v>240123</v>
      </c>
      <c r="I91" s="76" t="s">
        <v>647</v>
      </c>
    </row>
    <row r="92" spans="1:9" s="80" customFormat="1" ht="18.75" customHeight="1">
      <c r="A92" s="76" t="s">
        <v>46</v>
      </c>
      <c r="B92" s="77" t="s">
        <v>47</v>
      </c>
      <c r="C92" s="76" t="s">
        <v>338</v>
      </c>
      <c r="D92" s="76" t="s">
        <v>651</v>
      </c>
      <c r="E92" s="76">
        <v>2557</v>
      </c>
      <c r="F92" s="78" t="s">
        <v>756</v>
      </c>
      <c r="G92" s="78"/>
      <c r="H92" s="79">
        <v>240123</v>
      </c>
      <c r="I92" s="76" t="s">
        <v>647</v>
      </c>
    </row>
    <row r="93" spans="1:9" s="80" customFormat="1" ht="18.75" customHeight="1">
      <c r="A93" s="76" t="s">
        <v>46</v>
      </c>
      <c r="B93" s="77" t="s">
        <v>47</v>
      </c>
      <c r="C93" s="76" t="s">
        <v>338</v>
      </c>
      <c r="D93" s="76" t="s">
        <v>651</v>
      </c>
      <c r="E93" s="76">
        <v>2557</v>
      </c>
      <c r="F93" s="78" t="s">
        <v>757</v>
      </c>
      <c r="G93" s="78"/>
      <c r="H93" s="79">
        <v>240123</v>
      </c>
      <c r="I93" s="76" t="s">
        <v>647</v>
      </c>
    </row>
    <row r="94" spans="1:9" s="80" customFormat="1" ht="18.75" customHeight="1">
      <c r="A94" s="76" t="s">
        <v>46</v>
      </c>
      <c r="B94" s="77" t="s">
        <v>47</v>
      </c>
      <c r="C94" s="76" t="s">
        <v>338</v>
      </c>
      <c r="D94" s="76" t="s">
        <v>651</v>
      </c>
      <c r="E94" s="76">
        <v>2557</v>
      </c>
      <c r="F94" s="78" t="s">
        <v>758</v>
      </c>
      <c r="G94" s="78"/>
      <c r="H94" s="79">
        <v>240123</v>
      </c>
      <c r="I94" s="76" t="s">
        <v>647</v>
      </c>
    </row>
    <row r="95" spans="1:9" s="80" customFormat="1" ht="18.75" customHeight="1">
      <c r="A95" s="76" t="s">
        <v>46</v>
      </c>
      <c r="B95" s="77" t="s">
        <v>47</v>
      </c>
      <c r="C95" s="76" t="s">
        <v>338</v>
      </c>
      <c r="D95" s="76" t="s">
        <v>651</v>
      </c>
      <c r="E95" s="76">
        <v>2557</v>
      </c>
      <c r="F95" s="78" t="s">
        <v>759</v>
      </c>
      <c r="G95" s="78"/>
      <c r="H95" s="79">
        <v>240123</v>
      </c>
      <c r="I95" s="76" t="s">
        <v>647</v>
      </c>
    </row>
    <row r="96" spans="1:9" s="80" customFormat="1" ht="18.75" customHeight="1">
      <c r="A96" s="76" t="s">
        <v>46</v>
      </c>
      <c r="B96" s="77" t="s">
        <v>47</v>
      </c>
      <c r="C96" s="76" t="s">
        <v>338</v>
      </c>
      <c r="D96" s="76" t="s">
        <v>651</v>
      </c>
      <c r="E96" s="76">
        <v>2557</v>
      </c>
      <c r="F96" s="78" t="s">
        <v>760</v>
      </c>
      <c r="G96" s="78"/>
      <c r="H96" s="79">
        <v>240123</v>
      </c>
      <c r="I96" s="76" t="s">
        <v>647</v>
      </c>
    </row>
    <row r="97" spans="1:9" s="80" customFormat="1" ht="18.75" customHeight="1">
      <c r="A97" s="76" t="s">
        <v>46</v>
      </c>
      <c r="B97" s="77" t="s">
        <v>47</v>
      </c>
      <c r="C97" s="76" t="s">
        <v>338</v>
      </c>
      <c r="D97" s="76" t="s">
        <v>651</v>
      </c>
      <c r="E97" s="76">
        <v>2558</v>
      </c>
      <c r="F97" s="78" t="s">
        <v>761</v>
      </c>
      <c r="G97" s="78"/>
      <c r="H97" s="79">
        <v>240457</v>
      </c>
      <c r="I97" s="76" t="s">
        <v>647</v>
      </c>
    </row>
    <row r="98" spans="1:9" s="80" customFormat="1" ht="18.75" customHeight="1">
      <c r="A98" s="76" t="s">
        <v>46</v>
      </c>
      <c r="B98" s="77" t="s">
        <v>47</v>
      </c>
      <c r="C98" s="76" t="s">
        <v>338</v>
      </c>
      <c r="D98" s="76" t="s">
        <v>651</v>
      </c>
      <c r="E98" s="76">
        <v>2558</v>
      </c>
      <c r="F98" s="78" t="s">
        <v>762</v>
      </c>
      <c r="G98" s="78"/>
      <c r="H98" s="79">
        <v>240457</v>
      </c>
      <c r="I98" s="76" t="s">
        <v>647</v>
      </c>
    </row>
    <row r="99" spans="1:9" s="80" customFormat="1" ht="18.75" customHeight="1">
      <c r="A99" s="76" t="s">
        <v>46</v>
      </c>
      <c r="B99" s="77" t="s">
        <v>47</v>
      </c>
      <c r="C99" s="76" t="s">
        <v>338</v>
      </c>
      <c r="D99" s="76" t="s">
        <v>651</v>
      </c>
      <c r="E99" s="76">
        <v>2558</v>
      </c>
      <c r="F99" s="78" t="s">
        <v>763</v>
      </c>
      <c r="G99" s="78"/>
      <c r="H99" s="79">
        <v>240457</v>
      </c>
      <c r="I99" s="76" t="s">
        <v>647</v>
      </c>
    </row>
    <row r="100" spans="1:9" s="80" customFormat="1" ht="18.75" customHeight="1">
      <c r="A100" s="76" t="s">
        <v>46</v>
      </c>
      <c r="B100" s="77" t="s">
        <v>47</v>
      </c>
      <c r="C100" s="76" t="s">
        <v>338</v>
      </c>
      <c r="D100" s="76" t="s">
        <v>651</v>
      </c>
      <c r="E100" s="76">
        <v>2558</v>
      </c>
      <c r="F100" s="78" t="s">
        <v>764</v>
      </c>
      <c r="G100" s="78"/>
      <c r="H100" s="79">
        <v>240457</v>
      </c>
      <c r="I100" s="76" t="s">
        <v>647</v>
      </c>
    </row>
    <row r="101" spans="1:9" s="80" customFormat="1" ht="18.75" customHeight="1">
      <c r="A101" s="76" t="s">
        <v>46</v>
      </c>
      <c r="B101" s="77" t="s">
        <v>47</v>
      </c>
      <c r="C101" s="76" t="s">
        <v>338</v>
      </c>
      <c r="D101" s="76" t="s">
        <v>651</v>
      </c>
      <c r="E101" s="76">
        <v>2558</v>
      </c>
      <c r="F101" s="78" t="s">
        <v>765</v>
      </c>
      <c r="G101" s="78"/>
      <c r="H101" s="79">
        <v>240457</v>
      </c>
      <c r="I101" s="76" t="s">
        <v>647</v>
      </c>
    </row>
    <row r="102" spans="1:9" s="80" customFormat="1" ht="18.75" customHeight="1">
      <c r="A102" s="76" t="s">
        <v>46</v>
      </c>
      <c r="B102" s="77" t="s">
        <v>47</v>
      </c>
      <c r="C102" s="76" t="s">
        <v>338</v>
      </c>
      <c r="D102" s="76" t="s">
        <v>651</v>
      </c>
      <c r="E102" s="76">
        <v>2558</v>
      </c>
      <c r="F102" s="78" t="s">
        <v>766</v>
      </c>
      <c r="G102" s="78"/>
      <c r="H102" s="79">
        <v>240457</v>
      </c>
      <c r="I102" s="76" t="s">
        <v>647</v>
      </c>
    </row>
    <row r="103" spans="1:9" s="80" customFormat="1" ht="18.75" customHeight="1">
      <c r="A103" s="76" t="s">
        <v>46</v>
      </c>
      <c r="B103" s="77" t="s">
        <v>47</v>
      </c>
      <c r="C103" s="76" t="s">
        <v>338</v>
      </c>
      <c r="D103" s="76" t="s">
        <v>651</v>
      </c>
      <c r="E103" s="76">
        <v>2558</v>
      </c>
      <c r="F103" s="78" t="s">
        <v>754</v>
      </c>
      <c r="G103" s="78"/>
      <c r="H103" s="79">
        <v>240457</v>
      </c>
      <c r="I103" s="76" t="s">
        <v>647</v>
      </c>
    </row>
    <row r="104" spans="1:9" s="80" customFormat="1" ht="18.75" customHeight="1">
      <c r="A104" s="76" t="s">
        <v>46</v>
      </c>
      <c r="B104" s="77" t="s">
        <v>47</v>
      </c>
      <c r="C104" s="76" t="s">
        <v>338</v>
      </c>
      <c r="D104" s="76" t="s">
        <v>651</v>
      </c>
      <c r="E104" s="76">
        <v>2558</v>
      </c>
      <c r="F104" s="78" t="s">
        <v>755</v>
      </c>
      <c r="G104" s="78"/>
      <c r="H104" s="79">
        <v>240457</v>
      </c>
      <c r="I104" s="76" t="s">
        <v>647</v>
      </c>
    </row>
    <row r="105" spans="1:9" s="80" customFormat="1" ht="18.75" customHeight="1">
      <c r="A105" s="76" t="s">
        <v>48</v>
      </c>
      <c r="B105" s="81" t="s">
        <v>49</v>
      </c>
      <c r="C105" s="76" t="s">
        <v>340</v>
      </c>
      <c r="D105" s="76" t="s">
        <v>672</v>
      </c>
      <c r="E105" s="76">
        <v>2558</v>
      </c>
      <c r="F105" s="78" t="s">
        <v>767</v>
      </c>
      <c r="G105" s="78">
        <v>100000047743</v>
      </c>
      <c r="H105" s="79">
        <v>240484</v>
      </c>
      <c r="I105" s="76" t="s">
        <v>647</v>
      </c>
    </row>
    <row r="106" spans="1:9" s="80" customFormat="1" ht="18.75" customHeight="1">
      <c r="A106" s="76" t="s">
        <v>48</v>
      </c>
      <c r="B106" s="81" t="s">
        <v>49</v>
      </c>
      <c r="C106" s="76" t="s">
        <v>340</v>
      </c>
      <c r="D106" s="76" t="s">
        <v>672</v>
      </c>
      <c r="E106" s="76">
        <v>2558</v>
      </c>
      <c r="F106" s="78" t="s">
        <v>768</v>
      </c>
      <c r="G106" s="78">
        <v>100000047744</v>
      </c>
      <c r="H106" s="79">
        <v>240484</v>
      </c>
      <c r="I106" s="76" t="s">
        <v>647</v>
      </c>
    </row>
    <row r="107" spans="1:9" s="80" customFormat="1" ht="18.75" customHeight="1">
      <c r="A107" s="76" t="s">
        <v>48</v>
      </c>
      <c r="B107" s="81" t="s">
        <v>49</v>
      </c>
      <c r="C107" s="76" t="s">
        <v>337</v>
      </c>
      <c r="D107" s="76" t="s">
        <v>645</v>
      </c>
      <c r="E107" s="76">
        <v>2558</v>
      </c>
      <c r="F107" s="78" t="s">
        <v>769</v>
      </c>
      <c r="G107" s="78">
        <v>100000047643</v>
      </c>
      <c r="H107" s="79">
        <v>240484</v>
      </c>
      <c r="I107" s="76" t="s">
        <v>647</v>
      </c>
    </row>
    <row r="108" spans="1:9" s="80" customFormat="1" ht="18.75" customHeight="1">
      <c r="A108" s="76" t="s">
        <v>48</v>
      </c>
      <c r="B108" s="81" t="s">
        <v>49</v>
      </c>
      <c r="C108" s="76" t="s">
        <v>337</v>
      </c>
      <c r="D108" s="76" t="s">
        <v>645</v>
      </c>
      <c r="E108" s="76">
        <v>2558</v>
      </c>
      <c r="F108" s="78" t="s">
        <v>770</v>
      </c>
      <c r="G108" s="78">
        <v>100000047644</v>
      </c>
      <c r="H108" s="79">
        <v>240484</v>
      </c>
      <c r="I108" s="76" t="s">
        <v>647</v>
      </c>
    </row>
    <row r="109" spans="1:9" s="80" customFormat="1" ht="18.75" customHeight="1">
      <c r="A109" s="76" t="s">
        <v>48</v>
      </c>
      <c r="B109" s="81" t="s">
        <v>49</v>
      </c>
      <c r="C109" s="76" t="s">
        <v>337</v>
      </c>
      <c r="D109" s="76" t="s">
        <v>645</v>
      </c>
      <c r="E109" s="76">
        <v>2558</v>
      </c>
      <c r="F109" s="78" t="s">
        <v>771</v>
      </c>
      <c r="G109" s="78">
        <v>100000047645</v>
      </c>
      <c r="H109" s="79">
        <v>240484</v>
      </c>
      <c r="I109" s="76" t="s">
        <v>647</v>
      </c>
    </row>
    <row r="110" spans="1:9" s="80" customFormat="1" ht="18.75" customHeight="1">
      <c r="A110" s="76" t="s">
        <v>48</v>
      </c>
      <c r="B110" s="81" t="s">
        <v>49</v>
      </c>
      <c r="C110" s="76" t="s">
        <v>338</v>
      </c>
      <c r="D110" s="76" t="s">
        <v>772</v>
      </c>
      <c r="E110" s="76">
        <v>2557</v>
      </c>
      <c r="F110" s="78" t="s">
        <v>773</v>
      </c>
      <c r="G110" s="78"/>
      <c r="H110" s="79" t="s">
        <v>774</v>
      </c>
      <c r="I110" s="76" t="s">
        <v>647</v>
      </c>
    </row>
    <row r="111" spans="1:9" s="80" customFormat="1" ht="18.75" customHeight="1">
      <c r="A111" s="76" t="s">
        <v>48</v>
      </c>
      <c r="B111" s="81" t="s">
        <v>49</v>
      </c>
      <c r="C111" s="76" t="s">
        <v>680</v>
      </c>
      <c r="D111" s="76" t="s">
        <v>681</v>
      </c>
      <c r="E111" s="76">
        <v>2547</v>
      </c>
      <c r="F111" s="78" t="s">
        <v>775</v>
      </c>
      <c r="G111" s="78">
        <v>100000012191</v>
      </c>
      <c r="H111" s="79">
        <v>236664</v>
      </c>
      <c r="I111" s="76" t="s">
        <v>647</v>
      </c>
    </row>
    <row r="112" spans="1:9" s="80" customFormat="1" ht="18.75" customHeight="1">
      <c r="A112" s="76" t="s">
        <v>48</v>
      </c>
      <c r="B112" s="81" t="s">
        <v>49</v>
      </c>
      <c r="C112" s="76" t="s">
        <v>680</v>
      </c>
      <c r="D112" s="76" t="s">
        <v>681</v>
      </c>
      <c r="E112" s="76">
        <v>2547</v>
      </c>
      <c r="F112" s="78" t="s">
        <v>776</v>
      </c>
      <c r="G112" s="78">
        <v>100000012192</v>
      </c>
      <c r="H112" s="79">
        <v>236664</v>
      </c>
      <c r="I112" s="76" t="s">
        <v>647</v>
      </c>
    </row>
    <row r="113" spans="1:9" s="80" customFormat="1" ht="18.75" customHeight="1">
      <c r="A113" s="76" t="s">
        <v>48</v>
      </c>
      <c r="B113" s="81" t="s">
        <v>49</v>
      </c>
      <c r="C113" s="76" t="s">
        <v>339</v>
      </c>
      <c r="D113" s="76" t="s">
        <v>339</v>
      </c>
      <c r="E113" s="76">
        <v>2546</v>
      </c>
      <c r="F113" s="78" t="s">
        <v>777</v>
      </c>
      <c r="G113" s="78">
        <v>100000014790</v>
      </c>
      <c r="H113" s="79">
        <v>17057</v>
      </c>
      <c r="I113" s="76" t="s">
        <v>647</v>
      </c>
    </row>
    <row r="114" spans="1:9" s="80" customFormat="1" ht="18.75" customHeight="1">
      <c r="A114" s="76" t="s">
        <v>48</v>
      </c>
      <c r="B114" s="81" t="s">
        <v>49</v>
      </c>
      <c r="C114" s="76" t="s">
        <v>339</v>
      </c>
      <c r="D114" s="76" t="s">
        <v>339</v>
      </c>
      <c r="E114" s="76">
        <v>2546</v>
      </c>
      <c r="F114" s="78" t="s">
        <v>778</v>
      </c>
      <c r="G114" s="78">
        <v>100000014791</v>
      </c>
      <c r="H114" s="79">
        <v>17057</v>
      </c>
      <c r="I114" s="76" t="s">
        <v>647</v>
      </c>
    </row>
    <row r="115" spans="1:9" s="80" customFormat="1" ht="18.75" customHeight="1">
      <c r="A115" s="76" t="s">
        <v>48</v>
      </c>
      <c r="B115" s="81" t="s">
        <v>49</v>
      </c>
      <c r="C115" s="76" t="s">
        <v>339</v>
      </c>
      <c r="D115" s="76" t="s">
        <v>339</v>
      </c>
      <c r="E115" s="76">
        <v>2557</v>
      </c>
      <c r="F115" s="78" t="s">
        <v>779</v>
      </c>
      <c r="G115" s="78"/>
      <c r="H115" s="79" t="s">
        <v>780</v>
      </c>
      <c r="I115" s="76" t="s">
        <v>647</v>
      </c>
    </row>
    <row r="116" spans="1:9" s="80" customFormat="1" ht="18.75" customHeight="1">
      <c r="A116" s="76" t="s">
        <v>48</v>
      </c>
      <c r="B116" s="81" t="s">
        <v>49</v>
      </c>
      <c r="C116" s="76" t="s">
        <v>339</v>
      </c>
      <c r="D116" s="76" t="s">
        <v>339</v>
      </c>
      <c r="E116" s="76">
        <v>2557</v>
      </c>
      <c r="F116" s="78" t="s">
        <v>781</v>
      </c>
      <c r="G116" s="78"/>
      <c r="H116" s="79" t="s">
        <v>780</v>
      </c>
      <c r="I116" s="76" t="s">
        <v>647</v>
      </c>
    </row>
    <row r="117" spans="1:9" s="80" customFormat="1" ht="18.75" customHeight="1">
      <c r="A117" s="76" t="s">
        <v>48</v>
      </c>
      <c r="B117" s="81" t="s">
        <v>49</v>
      </c>
      <c r="C117" s="76" t="s">
        <v>339</v>
      </c>
      <c r="D117" s="76" t="s">
        <v>339</v>
      </c>
      <c r="E117" s="76">
        <v>2558</v>
      </c>
      <c r="F117" s="78" t="s">
        <v>782</v>
      </c>
      <c r="G117" s="78"/>
      <c r="H117" s="79" t="s">
        <v>783</v>
      </c>
      <c r="I117" s="76" t="s">
        <v>647</v>
      </c>
    </row>
    <row r="118" spans="1:9" s="80" customFormat="1" ht="18.75" customHeight="1">
      <c r="A118" s="76" t="s">
        <v>48</v>
      </c>
      <c r="B118" s="81" t="s">
        <v>49</v>
      </c>
      <c r="C118" s="76" t="s">
        <v>339</v>
      </c>
      <c r="D118" s="76" t="s">
        <v>784</v>
      </c>
      <c r="E118" s="76">
        <v>2544</v>
      </c>
      <c r="F118" s="78"/>
      <c r="G118" s="78">
        <v>100000014779</v>
      </c>
      <c r="H118" s="79" t="s">
        <v>785</v>
      </c>
      <c r="I118" s="76" t="s">
        <v>647</v>
      </c>
    </row>
    <row r="119" spans="1:9" s="80" customFormat="1" ht="18.75" customHeight="1">
      <c r="A119" s="76" t="s">
        <v>50</v>
      </c>
      <c r="B119" s="81" t="s">
        <v>51</v>
      </c>
      <c r="C119" s="76" t="s">
        <v>338</v>
      </c>
      <c r="D119" s="76" t="s">
        <v>651</v>
      </c>
      <c r="E119" s="76">
        <v>2557</v>
      </c>
      <c r="F119" s="78" t="s">
        <v>786</v>
      </c>
      <c r="G119" s="78" t="s">
        <v>787</v>
      </c>
      <c r="H119" s="79">
        <v>239974</v>
      </c>
      <c r="I119" s="76" t="s">
        <v>647</v>
      </c>
    </row>
    <row r="120" spans="1:9" s="80" customFormat="1" ht="18.75" customHeight="1">
      <c r="A120" s="76" t="s">
        <v>50</v>
      </c>
      <c r="B120" s="81" t="s">
        <v>51</v>
      </c>
      <c r="C120" s="76" t="s">
        <v>338</v>
      </c>
      <c r="D120" s="76" t="s">
        <v>651</v>
      </c>
      <c r="E120" s="76">
        <v>2557</v>
      </c>
      <c r="F120" s="78" t="s">
        <v>788</v>
      </c>
      <c r="G120" s="78" t="s">
        <v>789</v>
      </c>
      <c r="H120" s="79">
        <v>239974</v>
      </c>
      <c r="I120" s="76" t="s">
        <v>647</v>
      </c>
    </row>
    <row r="121" spans="1:9" s="80" customFormat="1" ht="18.75" customHeight="1">
      <c r="A121" s="76" t="s">
        <v>50</v>
      </c>
      <c r="B121" s="81" t="s">
        <v>51</v>
      </c>
      <c r="C121" s="76" t="s">
        <v>338</v>
      </c>
      <c r="D121" s="76" t="s">
        <v>651</v>
      </c>
      <c r="E121" s="76">
        <v>2557</v>
      </c>
      <c r="F121" s="78" t="s">
        <v>790</v>
      </c>
      <c r="G121" s="78" t="s">
        <v>791</v>
      </c>
      <c r="H121" s="79">
        <v>240007</v>
      </c>
      <c r="I121" s="76" t="s">
        <v>647</v>
      </c>
    </row>
    <row r="122" spans="1:9" s="80" customFormat="1" ht="18.75" customHeight="1">
      <c r="A122" s="76" t="s">
        <v>52</v>
      </c>
      <c r="B122" s="81" t="s">
        <v>53</v>
      </c>
      <c r="C122" s="76" t="s">
        <v>337</v>
      </c>
      <c r="D122" s="76" t="s">
        <v>337</v>
      </c>
      <c r="E122" s="76">
        <v>2558</v>
      </c>
      <c r="F122" s="78" t="s">
        <v>792</v>
      </c>
      <c r="G122" s="78">
        <v>100000045261</v>
      </c>
      <c r="H122" s="79">
        <v>240289</v>
      </c>
      <c r="I122" s="76" t="s">
        <v>647</v>
      </c>
    </row>
    <row r="123" spans="1:9" s="80" customFormat="1" ht="18.75" customHeight="1">
      <c r="A123" s="76" t="s">
        <v>52</v>
      </c>
      <c r="B123" s="81" t="s">
        <v>53</v>
      </c>
      <c r="C123" s="76" t="s">
        <v>337</v>
      </c>
      <c r="D123" s="76" t="s">
        <v>337</v>
      </c>
      <c r="E123" s="76">
        <v>2558</v>
      </c>
      <c r="F123" s="78" t="s">
        <v>793</v>
      </c>
      <c r="G123" s="78">
        <v>100000045262</v>
      </c>
      <c r="H123" s="79">
        <v>240289</v>
      </c>
      <c r="I123" s="76" t="s">
        <v>647</v>
      </c>
    </row>
    <row r="124" spans="1:9" s="80" customFormat="1" ht="18.75" customHeight="1">
      <c r="A124" s="76" t="s">
        <v>52</v>
      </c>
      <c r="B124" s="81" t="s">
        <v>53</v>
      </c>
      <c r="C124" s="76" t="s">
        <v>337</v>
      </c>
      <c r="D124" s="76" t="s">
        <v>337</v>
      </c>
      <c r="E124" s="76">
        <v>2558</v>
      </c>
      <c r="F124" s="78" t="s">
        <v>794</v>
      </c>
      <c r="G124" s="78">
        <v>100000047165</v>
      </c>
      <c r="H124" s="79">
        <v>240421</v>
      </c>
      <c r="I124" s="76" t="s">
        <v>647</v>
      </c>
    </row>
    <row r="125" spans="1:9" s="80" customFormat="1" ht="18.75" customHeight="1">
      <c r="A125" s="76" t="s">
        <v>54</v>
      </c>
      <c r="B125" s="81" t="s">
        <v>55</v>
      </c>
      <c r="C125" s="76" t="s">
        <v>341</v>
      </c>
      <c r="D125" s="76" t="s">
        <v>341</v>
      </c>
      <c r="E125" s="76">
        <v>2558</v>
      </c>
      <c r="F125" s="78" t="s">
        <v>795</v>
      </c>
      <c r="G125" s="78"/>
      <c r="H125" s="79">
        <v>240506</v>
      </c>
      <c r="I125" s="76" t="s">
        <v>647</v>
      </c>
    </row>
    <row r="126" spans="1:9" s="80" customFormat="1" ht="18.75" customHeight="1">
      <c r="A126" s="76" t="s">
        <v>60</v>
      </c>
      <c r="B126" s="81" t="s">
        <v>61</v>
      </c>
      <c r="C126" s="76" t="s">
        <v>338</v>
      </c>
      <c r="D126" s="76" t="s">
        <v>651</v>
      </c>
      <c r="E126" s="76">
        <v>2557</v>
      </c>
      <c r="F126" s="78"/>
      <c r="G126" s="78">
        <v>100000044913</v>
      </c>
      <c r="H126" s="79">
        <v>21065</v>
      </c>
      <c r="I126" s="76" t="s">
        <v>647</v>
      </c>
    </row>
    <row r="127" spans="1:9" s="80" customFormat="1" ht="18.75" customHeight="1">
      <c r="A127" s="76" t="s">
        <v>60</v>
      </c>
      <c r="B127" s="81" t="s">
        <v>61</v>
      </c>
      <c r="C127" s="76" t="s">
        <v>338</v>
      </c>
      <c r="D127" s="76" t="s">
        <v>651</v>
      </c>
      <c r="E127" s="76">
        <v>2557</v>
      </c>
      <c r="F127" s="78"/>
      <c r="G127" s="78">
        <v>100000044914</v>
      </c>
      <c r="H127" s="79">
        <v>21065</v>
      </c>
      <c r="I127" s="76" t="s">
        <v>647</v>
      </c>
    </row>
    <row r="128" spans="1:9" s="80" customFormat="1" ht="18.75" customHeight="1">
      <c r="A128" s="76" t="s">
        <v>60</v>
      </c>
      <c r="B128" s="81" t="s">
        <v>61</v>
      </c>
      <c r="C128" s="76" t="s">
        <v>338</v>
      </c>
      <c r="D128" s="76" t="s">
        <v>651</v>
      </c>
      <c r="E128" s="76">
        <v>2557</v>
      </c>
      <c r="F128" s="78"/>
      <c r="G128" s="78">
        <v>100000044915</v>
      </c>
      <c r="H128" s="79">
        <v>21065</v>
      </c>
      <c r="I128" s="76" t="s">
        <v>647</v>
      </c>
    </row>
    <row r="129" spans="1:9" s="80" customFormat="1" ht="18.75" customHeight="1">
      <c r="A129" s="76" t="s">
        <v>60</v>
      </c>
      <c r="B129" s="81" t="s">
        <v>61</v>
      </c>
      <c r="C129" s="76" t="s">
        <v>338</v>
      </c>
      <c r="D129" s="76" t="s">
        <v>651</v>
      </c>
      <c r="E129" s="76">
        <v>2557</v>
      </c>
      <c r="F129" s="78"/>
      <c r="G129" s="78">
        <v>100000044916</v>
      </c>
      <c r="H129" s="79">
        <v>21065</v>
      </c>
      <c r="I129" s="76" t="s">
        <v>647</v>
      </c>
    </row>
    <row r="130" spans="1:9" s="80" customFormat="1" ht="18.75" customHeight="1">
      <c r="A130" s="76" t="s">
        <v>60</v>
      </c>
      <c r="B130" s="81" t="s">
        <v>61</v>
      </c>
      <c r="C130" s="76" t="s">
        <v>338</v>
      </c>
      <c r="D130" s="76" t="s">
        <v>651</v>
      </c>
      <c r="E130" s="76">
        <v>2557</v>
      </c>
      <c r="F130" s="78"/>
      <c r="G130" s="78">
        <v>100000044917</v>
      </c>
      <c r="H130" s="79">
        <v>21065</v>
      </c>
      <c r="I130" s="76" t="s">
        <v>647</v>
      </c>
    </row>
    <row r="131" spans="1:9" s="80" customFormat="1" ht="18.75" customHeight="1">
      <c r="A131" s="76" t="s">
        <v>60</v>
      </c>
      <c r="B131" s="81" t="s">
        <v>61</v>
      </c>
      <c r="C131" s="76" t="s">
        <v>338</v>
      </c>
      <c r="D131" s="76" t="s">
        <v>651</v>
      </c>
      <c r="E131" s="76">
        <v>2557</v>
      </c>
      <c r="F131" s="78"/>
      <c r="G131" s="78">
        <v>100000044918</v>
      </c>
      <c r="H131" s="79">
        <v>21065</v>
      </c>
      <c r="I131" s="76" t="s">
        <v>647</v>
      </c>
    </row>
    <row r="132" spans="1:9" s="80" customFormat="1" ht="18.75" customHeight="1">
      <c r="A132" s="76" t="s">
        <v>60</v>
      </c>
      <c r="B132" s="81" t="s">
        <v>61</v>
      </c>
      <c r="C132" s="76" t="s">
        <v>338</v>
      </c>
      <c r="D132" s="76" t="s">
        <v>651</v>
      </c>
      <c r="E132" s="76">
        <v>2557</v>
      </c>
      <c r="F132" s="78"/>
      <c r="G132" s="78">
        <v>100000044919</v>
      </c>
      <c r="H132" s="79">
        <v>21065</v>
      </c>
      <c r="I132" s="76" t="s">
        <v>647</v>
      </c>
    </row>
    <row r="133" spans="1:9" s="80" customFormat="1" ht="18.75" customHeight="1">
      <c r="A133" s="76" t="s">
        <v>60</v>
      </c>
      <c r="B133" s="81" t="s">
        <v>61</v>
      </c>
      <c r="C133" s="76" t="s">
        <v>338</v>
      </c>
      <c r="D133" s="76" t="s">
        <v>651</v>
      </c>
      <c r="E133" s="76">
        <v>2557</v>
      </c>
      <c r="F133" s="78"/>
      <c r="G133" s="78">
        <v>100000044921</v>
      </c>
      <c r="H133" s="79">
        <v>21065</v>
      </c>
      <c r="I133" s="76" t="s">
        <v>647</v>
      </c>
    </row>
    <row r="134" spans="1:9" s="80" customFormat="1" ht="18.75" customHeight="1">
      <c r="A134" s="76" t="s">
        <v>60</v>
      </c>
      <c r="B134" s="81" t="s">
        <v>61</v>
      </c>
      <c r="C134" s="76" t="s">
        <v>339</v>
      </c>
      <c r="D134" s="76" t="s">
        <v>339</v>
      </c>
      <c r="E134" s="76">
        <v>2557</v>
      </c>
      <c r="F134" s="78" t="s">
        <v>796</v>
      </c>
      <c r="G134" s="78"/>
      <c r="H134" s="79">
        <v>240156</v>
      </c>
      <c r="I134" s="76" t="s">
        <v>647</v>
      </c>
    </row>
    <row r="135" spans="1:9" s="80" customFormat="1" ht="18.75" customHeight="1">
      <c r="A135" s="76" t="s">
        <v>60</v>
      </c>
      <c r="B135" s="81" t="s">
        <v>61</v>
      </c>
      <c r="C135" s="76" t="s">
        <v>339</v>
      </c>
      <c r="D135" s="76" t="s">
        <v>339</v>
      </c>
      <c r="E135" s="76">
        <v>2557</v>
      </c>
      <c r="F135" s="78" t="s">
        <v>797</v>
      </c>
      <c r="G135" s="78"/>
      <c r="H135" s="79">
        <v>240156</v>
      </c>
      <c r="I135" s="76" t="s">
        <v>647</v>
      </c>
    </row>
    <row r="136" spans="1:9" s="80" customFormat="1" ht="18.75" customHeight="1">
      <c r="A136" s="76" t="s">
        <v>60</v>
      </c>
      <c r="B136" s="81" t="s">
        <v>61</v>
      </c>
      <c r="C136" s="76" t="s">
        <v>339</v>
      </c>
      <c r="D136" s="76" t="s">
        <v>339</v>
      </c>
      <c r="E136" s="76">
        <v>2557</v>
      </c>
      <c r="F136" s="78" t="s">
        <v>798</v>
      </c>
      <c r="G136" s="78"/>
      <c r="H136" s="79">
        <v>240156</v>
      </c>
      <c r="I136" s="76" t="s">
        <v>647</v>
      </c>
    </row>
    <row r="137" spans="1:9" s="80" customFormat="1" ht="18.75" customHeight="1">
      <c r="A137" s="76" t="s">
        <v>60</v>
      </c>
      <c r="B137" s="81" t="s">
        <v>61</v>
      </c>
      <c r="C137" s="76" t="s">
        <v>339</v>
      </c>
      <c r="D137" s="76" t="s">
        <v>339</v>
      </c>
      <c r="E137" s="76">
        <v>2557</v>
      </c>
      <c r="F137" s="78" t="s">
        <v>799</v>
      </c>
      <c r="G137" s="78"/>
      <c r="H137" s="79">
        <v>240156</v>
      </c>
      <c r="I137" s="76" t="s">
        <v>647</v>
      </c>
    </row>
    <row r="138" spans="1:9" s="80" customFormat="1" ht="18.75" customHeight="1">
      <c r="A138" s="76" t="s">
        <v>60</v>
      </c>
      <c r="B138" s="81" t="s">
        <v>61</v>
      </c>
      <c r="C138" s="76" t="s">
        <v>339</v>
      </c>
      <c r="D138" s="76" t="s">
        <v>339</v>
      </c>
      <c r="E138" s="76">
        <v>2557</v>
      </c>
      <c r="F138" s="78" t="s">
        <v>800</v>
      </c>
      <c r="G138" s="78"/>
      <c r="H138" s="79">
        <v>240156</v>
      </c>
      <c r="I138" s="76" t="s">
        <v>647</v>
      </c>
    </row>
    <row r="139" spans="1:9" s="80" customFormat="1" ht="18.75" customHeight="1">
      <c r="A139" s="76" t="s">
        <v>62</v>
      </c>
      <c r="B139" s="77" t="s">
        <v>63</v>
      </c>
      <c r="C139" s="76" t="s">
        <v>340</v>
      </c>
      <c r="D139" s="76" t="s">
        <v>672</v>
      </c>
      <c r="E139" s="76">
        <v>2558</v>
      </c>
      <c r="F139" s="78" t="s">
        <v>801</v>
      </c>
      <c r="G139" s="78">
        <v>100000048479</v>
      </c>
      <c r="H139" s="79">
        <v>240484</v>
      </c>
      <c r="I139" s="76" t="s">
        <v>647</v>
      </c>
    </row>
    <row r="140" spans="1:9" s="80" customFormat="1" ht="18.75" customHeight="1">
      <c r="A140" s="76" t="s">
        <v>62</v>
      </c>
      <c r="B140" s="77" t="s">
        <v>63</v>
      </c>
      <c r="C140" s="76" t="s">
        <v>340</v>
      </c>
      <c r="D140" s="76" t="s">
        <v>672</v>
      </c>
      <c r="E140" s="76">
        <v>2558</v>
      </c>
      <c r="F140" s="78" t="s">
        <v>802</v>
      </c>
      <c r="G140" s="78">
        <v>100000048480</v>
      </c>
      <c r="H140" s="79">
        <v>240484</v>
      </c>
      <c r="I140" s="76" t="s">
        <v>647</v>
      </c>
    </row>
    <row r="141" spans="1:9" s="80" customFormat="1" ht="18.75" customHeight="1">
      <c r="A141" s="76" t="s">
        <v>62</v>
      </c>
      <c r="B141" s="77" t="s">
        <v>63</v>
      </c>
      <c r="C141" s="76" t="s">
        <v>337</v>
      </c>
      <c r="D141" s="76" t="s">
        <v>645</v>
      </c>
      <c r="E141" s="76">
        <v>2558</v>
      </c>
      <c r="F141" s="78" t="s">
        <v>803</v>
      </c>
      <c r="G141" s="78">
        <v>100000048477</v>
      </c>
      <c r="H141" s="79">
        <v>240484</v>
      </c>
      <c r="I141" s="76" t="s">
        <v>647</v>
      </c>
    </row>
    <row r="142" spans="1:9" s="80" customFormat="1" ht="18.75" customHeight="1">
      <c r="A142" s="76" t="s">
        <v>62</v>
      </c>
      <c r="B142" s="77" t="s">
        <v>63</v>
      </c>
      <c r="C142" s="76" t="s">
        <v>337</v>
      </c>
      <c r="D142" s="76" t="s">
        <v>645</v>
      </c>
      <c r="E142" s="76">
        <v>2558</v>
      </c>
      <c r="F142" s="78" t="s">
        <v>804</v>
      </c>
      <c r="G142" s="78">
        <v>100000048478</v>
      </c>
      <c r="H142" s="79">
        <v>240484</v>
      </c>
      <c r="I142" s="76" t="s">
        <v>647</v>
      </c>
    </row>
    <row r="143" spans="1:9" s="80" customFormat="1" ht="18.75" customHeight="1">
      <c r="A143" s="76" t="s">
        <v>62</v>
      </c>
      <c r="B143" s="81" t="s">
        <v>63</v>
      </c>
      <c r="C143" s="76" t="s">
        <v>338</v>
      </c>
      <c r="D143" s="76" t="s">
        <v>674</v>
      </c>
      <c r="E143" s="82">
        <v>2557</v>
      </c>
      <c r="F143" s="78" t="s">
        <v>805</v>
      </c>
      <c r="G143" s="78"/>
      <c r="H143" s="79">
        <v>240193</v>
      </c>
      <c r="I143" s="76" t="s">
        <v>647</v>
      </c>
    </row>
    <row r="144" spans="1:9" s="80" customFormat="1" ht="18.75" customHeight="1">
      <c r="A144" s="76" t="s">
        <v>62</v>
      </c>
      <c r="B144" s="81" t="s">
        <v>63</v>
      </c>
      <c r="C144" s="76" t="s">
        <v>338</v>
      </c>
      <c r="D144" s="76" t="s">
        <v>674</v>
      </c>
      <c r="E144" s="82">
        <v>2557</v>
      </c>
      <c r="F144" s="78" t="s">
        <v>806</v>
      </c>
      <c r="G144" s="78"/>
      <c r="H144" s="79">
        <v>240193</v>
      </c>
      <c r="I144" s="76" t="s">
        <v>647</v>
      </c>
    </row>
    <row r="145" spans="1:9" s="80" customFormat="1" ht="18.75" customHeight="1">
      <c r="A145" s="76" t="s">
        <v>62</v>
      </c>
      <c r="B145" s="81" t="s">
        <v>63</v>
      </c>
      <c r="C145" s="76" t="s">
        <v>338</v>
      </c>
      <c r="D145" s="76" t="s">
        <v>651</v>
      </c>
      <c r="E145" s="82">
        <v>2557</v>
      </c>
      <c r="F145" s="78" t="s">
        <v>807</v>
      </c>
      <c r="G145" s="78"/>
      <c r="H145" s="79">
        <v>240193</v>
      </c>
      <c r="I145" s="76" t="s">
        <v>647</v>
      </c>
    </row>
    <row r="146" spans="1:9" s="80" customFormat="1" ht="18.75" customHeight="1">
      <c r="A146" s="76" t="s">
        <v>62</v>
      </c>
      <c r="B146" s="81" t="s">
        <v>63</v>
      </c>
      <c r="C146" s="76" t="s">
        <v>338</v>
      </c>
      <c r="D146" s="76" t="s">
        <v>651</v>
      </c>
      <c r="E146" s="82">
        <v>2557</v>
      </c>
      <c r="F146" s="78" t="s">
        <v>808</v>
      </c>
      <c r="G146" s="78"/>
      <c r="H146" s="79">
        <v>240193</v>
      </c>
      <c r="I146" s="76" t="s">
        <v>647</v>
      </c>
    </row>
    <row r="147" spans="1:9" s="80" customFormat="1" ht="18.75" customHeight="1">
      <c r="A147" s="76" t="s">
        <v>62</v>
      </c>
      <c r="B147" s="81" t="s">
        <v>63</v>
      </c>
      <c r="C147" s="76" t="s">
        <v>338</v>
      </c>
      <c r="D147" s="76" t="s">
        <v>651</v>
      </c>
      <c r="E147" s="82">
        <v>2557</v>
      </c>
      <c r="F147" s="78" t="s">
        <v>809</v>
      </c>
      <c r="G147" s="78"/>
      <c r="H147" s="79">
        <v>240193</v>
      </c>
      <c r="I147" s="76" t="s">
        <v>647</v>
      </c>
    </row>
    <row r="148" spans="1:9" s="80" customFormat="1" ht="18.75" customHeight="1">
      <c r="A148" s="76" t="s">
        <v>62</v>
      </c>
      <c r="B148" s="81" t="s">
        <v>63</v>
      </c>
      <c r="C148" s="76" t="s">
        <v>338</v>
      </c>
      <c r="D148" s="76" t="s">
        <v>651</v>
      </c>
      <c r="E148" s="82">
        <v>2557</v>
      </c>
      <c r="F148" s="78" t="s">
        <v>810</v>
      </c>
      <c r="G148" s="78"/>
      <c r="H148" s="79">
        <v>240193</v>
      </c>
      <c r="I148" s="76" t="s">
        <v>647</v>
      </c>
    </row>
    <row r="149" spans="1:9" s="80" customFormat="1" ht="18.75" customHeight="1">
      <c r="A149" s="76" t="s">
        <v>62</v>
      </c>
      <c r="B149" s="81" t="s">
        <v>63</v>
      </c>
      <c r="C149" s="76" t="s">
        <v>338</v>
      </c>
      <c r="D149" s="76" t="s">
        <v>651</v>
      </c>
      <c r="E149" s="82">
        <v>2557</v>
      </c>
      <c r="F149" s="78" t="s">
        <v>811</v>
      </c>
      <c r="G149" s="78"/>
      <c r="H149" s="79">
        <v>240193</v>
      </c>
      <c r="I149" s="76" t="s">
        <v>647</v>
      </c>
    </row>
    <row r="150" spans="1:9" s="80" customFormat="1" ht="18.75" customHeight="1">
      <c r="A150" s="76" t="s">
        <v>62</v>
      </c>
      <c r="B150" s="81" t="s">
        <v>63</v>
      </c>
      <c r="C150" s="76" t="s">
        <v>338</v>
      </c>
      <c r="D150" s="76" t="s">
        <v>651</v>
      </c>
      <c r="E150" s="82">
        <v>2557</v>
      </c>
      <c r="F150" s="78" t="s">
        <v>812</v>
      </c>
      <c r="G150" s="78"/>
      <c r="H150" s="79">
        <v>240193</v>
      </c>
      <c r="I150" s="76" t="s">
        <v>647</v>
      </c>
    </row>
    <row r="151" spans="1:9" s="80" customFormat="1" ht="18.75" customHeight="1">
      <c r="A151" s="76" t="s">
        <v>62</v>
      </c>
      <c r="B151" s="81" t="s">
        <v>63</v>
      </c>
      <c r="C151" s="76" t="s">
        <v>338</v>
      </c>
      <c r="D151" s="76" t="s">
        <v>651</v>
      </c>
      <c r="E151" s="82">
        <v>2557</v>
      </c>
      <c r="F151" s="78" t="s">
        <v>813</v>
      </c>
      <c r="G151" s="78"/>
      <c r="H151" s="79">
        <v>240193</v>
      </c>
      <c r="I151" s="76" t="s">
        <v>647</v>
      </c>
    </row>
    <row r="152" spans="1:9" s="80" customFormat="1" ht="18.75" customHeight="1">
      <c r="A152" s="76" t="s">
        <v>64</v>
      </c>
      <c r="B152" s="81" t="s">
        <v>65</v>
      </c>
      <c r="C152" s="76" t="s">
        <v>338</v>
      </c>
      <c r="D152" s="76" t="s">
        <v>674</v>
      </c>
      <c r="E152" s="76">
        <v>2557</v>
      </c>
      <c r="F152" s="78" t="s">
        <v>814</v>
      </c>
      <c r="G152" s="78"/>
      <c r="H152" s="79">
        <v>240232</v>
      </c>
      <c r="I152" s="76" t="s">
        <v>647</v>
      </c>
    </row>
    <row r="153" spans="1:9" s="80" customFormat="1" ht="18.75" customHeight="1">
      <c r="A153" s="76" t="s">
        <v>64</v>
      </c>
      <c r="B153" s="81" t="s">
        <v>65</v>
      </c>
      <c r="C153" s="76" t="s">
        <v>338</v>
      </c>
      <c r="D153" s="76" t="s">
        <v>674</v>
      </c>
      <c r="E153" s="76">
        <v>2557</v>
      </c>
      <c r="F153" s="78" t="s">
        <v>815</v>
      </c>
      <c r="G153" s="78"/>
      <c r="H153" s="79">
        <v>240232</v>
      </c>
      <c r="I153" s="76" t="s">
        <v>647</v>
      </c>
    </row>
    <row r="154" spans="1:9" s="80" customFormat="1" ht="18.75" customHeight="1">
      <c r="A154" s="76" t="s">
        <v>64</v>
      </c>
      <c r="B154" s="81" t="s">
        <v>65</v>
      </c>
      <c r="C154" s="76" t="s">
        <v>338</v>
      </c>
      <c r="D154" s="76" t="s">
        <v>674</v>
      </c>
      <c r="E154" s="76">
        <v>2557</v>
      </c>
      <c r="F154" s="78" t="s">
        <v>816</v>
      </c>
      <c r="G154" s="78"/>
      <c r="H154" s="79">
        <v>240232</v>
      </c>
      <c r="I154" s="76" t="s">
        <v>647</v>
      </c>
    </row>
    <row r="155" spans="1:9" s="80" customFormat="1" ht="18.75" customHeight="1">
      <c r="A155" s="76" t="s">
        <v>64</v>
      </c>
      <c r="B155" s="81" t="s">
        <v>65</v>
      </c>
      <c r="C155" s="76" t="s">
        <v>338</v>
      </c>
      <c r="D155" s="76" t="s">
        <v>674</v>
      </c>
      <c r="E155" s="76">
        <v>2557</v>
      </c>
      <c r="F155" s="78" t="s">
        <v>817</v>
      </c>
      <c r="G155" s="78"/>
      <c r="H155" s="79">
        <v>240232</v>
      </c>
      <c r="I155" s="76" t="s">
        <v>647</v>
      </c>
    </row>
    <row r="156" spans="1:9" s="80" customFormat="1" ht="18.75" customHeight="1">
      <c r="A156" s="76" t="s">
        <v>64</v>
      </c>
      <c r="B156" s="81" t="s">
        <v>65</v>
      </c>
      <c r="C156" s="76" t="s">
        <v>338</v>
      </c>
      <c r="D156" s="76" t="s">
        <v>674</v>
      </c>
      <c r="E156" s="76">
        <v>2557</v>
      </c>
      <c r="F156" s="78" t="s">
        <v>818</v>
      </c>
      <c r="G156" s="78"/>
      <c r="H156" s="79">
        <v>240232</v>
      </c>
      <c r="I156" s="76" t="s">
        <v>647</v>
      </c>
    </row>
    <row r="157" spans="1:9" s="80" customFormat="1" ht="18.75" customHeight="1">
      <c r="A157" s="76" t="s">
        <v>64</v>
      </c>
      <c r="B157" s="81" t="s">
        <v>65</v>
      </c>
      <c r="C157" s="76" t="s">
        <v>338</v>
      </c>
      <c r="D157" s="76" t="s">
        <v>674</v>
      </c>
      <c r="E157" s="76">
        <v>2557</v>
      </c>
      <c r="F157" s="78" t="s">
        <v>819</v>
      </c>
      <c r="G157" s="78"/>
      <c r="H157" s="79">
        <v>240232</v>
      </c>
      <c r="I157" s="76" t="s">
        <v>647</v>
      </c>
    </row>
    <row r="158" spans="1:9" s="80" customFormat="1" ht="18.75" customHeight="1">
      <c r="A158" s="76" t="s">
        <v>64</v>
      </c>
      <c r="B158" s="81" t="s">
        <v>65</v>
      </c>
      <c r="C158" s="76" t="s">
        <v>338</v>
      </c>
      <c r="D158" s="76" t="s">
        <v>674</v>
      </c>
      <c r="E158" s="76">
        <v>2557</v>
      </c>
      <c r="F158" s="78" t="s">
        <v>820</v>
      </c>
      <c r="G158" s="78"/>
      <c r="H158" s="79">
        <v>240232</v>
      </c>
      <c r="I158" s="76" t="s">
        <v>647</v>
      </c>
    </row>
    <row r="159" spans="1:9" s="80" customFormat="1" ht="18.75" customHeight="1">
      <c r="A159" s="76" t="s">
        <v>64</v>
      </c>
      <c r="B159" s="81" t="s">
        <v>65</v>
      </c>
      <c r="C159" s="76" t="s">
        <v>338</v>
      </c>
      <c r="D159" s="76" t="s">
        <v>674</v>
      </c>
      <c r="E159" s="76">
        <v>2557</v>
      </c>
      <c r="F159" s="78" t="s">
        <v>821</v>
      </c>
      <c r="G159" s="78"/>
      <c r="H159" s="79">
        <v>240232</v>
      </c>
      <c r="I159" s="76" t="s">
        <v>647</v>
      </c>
    </row>
    <row r="160" spans="1:9" s="80" customFormat="1" ht="18.75" customHeight="1">
      <c r="A160" s="76" t="s">
        <v>64</v>
      </c>
      <c r="B160" s="81" t="s">
        <v>65</v>
      </c>
      <c r="C160" s="76" t="s">
        <v>338</v>
      </c>
      <c r="D160" s="76" t="s">
        <v>674</v>
      </c>
      <c r="E160" s="76">
        <v>2557</v>
      </c>
      <c r="F160" s="78" t="s">
        <v>822</v>
      </c>
      <c r="G160" s="78"/>
      <c r="H160" s="79">
        <v>240232</v>
      </c>
      <c r="I160" s="76" t="s">
        <v>647</v>
      </c>
    </row>
    <row r="161" spans="1:9" s="80" customFormat="1" ht="18.75" customHeight="1">
      <c r="A161" s="76" t="s">
        <v>64</v>
      </c>
      <c r="B161" s="81" t="s">
        <v>65</v>
      </c>
      <c r="C161" s="76" t="s">
        <v>338</v>
      </c>
      <c r="D161" s="76" t="s">
        <v>651</v>
      </c>
      <c r="E161" s="76">
        <v>2557</v>
      </c>
      <c r="F161" s="78" t="s">
        <v>823</v>
      </c>
      <c r="G161" s="78"/>
      <c r="H161" s="79">
        <v>240017</v>
      </c>
      <c r="I161" s="76" t="s">
        <v>647</v>
      </c>
    </row>
    <row r="162" spans="1:9" s="80" customFormat="1" ht="18.75" customHeight="1">
      <c r="A162" s="76" t="s">
        <v>64</v>
      </c>
      <c r="B162" s="81" t="s">
        <v>65</v>
      </c>
      <c r="C162" s="76" t="s">
        <v>338</v>
      </c>
      <c r="D162" s="76" t="s">
        <v>651</v>
      </c>
      <c r="E162" s="76">
        <v>2557</v>
      </c>
      <c r="F162" s="78" t="s">
        <v>824</v>
      </c>
      <c r="G162" s="78"/>
      <c r="H162" s="79">
        <v>240017</v>
      </c>
      <c r="I162" s="76" t="s">
        <v>647</v>
      </c>
    </row>
    <row r="163" spans="1:9" s="80" customFormat="1" ht="18.75" customHeight="1">
      <c r="A163" s="76" t="s">
        <v>64</v>
      </c>
      <c r="B163" s="81" t="s">
        <v>65</v>
      </c>
      <c r="C163" s="76" t="s">
        <v>338</v>
      </c>
      <c r="D163" s="76" t="s">
        <v>651</v>
      </c>
      <c r="E163" s="76">
        <v>2557</v>
      </c>
      <c r="F163" s="78" t="s">
        <v>825</v>
      </c>
      <c r="G163" s="78"/>
      <c r="H163" s="79">
        <v>240144</v>
      </c>
      <c r="I163" s="76" t="s">
        <v>647</v>
      </c>
    </row>
    <row r="164" spans="1:9" s="80" customFormat="1" ht="18.75" customHeight="1">
      <c r="A164" s="76" t="s">
        <v>64</v>
      </c>
      <c r="B164" s="81" t="s">
        <v>65</v>
      </c>
      <c r="C164" s="76" t="s">
        <v>338</v>
      </c>
      <c r="D164" s="76" t="s">
        <v>651</v>
      </c>
      <c r="E164" s="76">
        <v>2557</v>
      </c>
      <c r="F164" s="78" t="s">
        <v>826</v>
      </c>
      <c r="G164" s="78"/>
      <c r="H164" s="79">
        <v>240144</v>
      </c>
      <c r="I164" s="76" t="s">
        <v>647</v>
      </c>
    </row>
    <row r="165" spans="1:9" s="80" customFormat="1" ht="18.75" customHeight="1">
      <c r="A165" s="76" t="s">
        <v>64</v>
      </c>
      <c r="B165" s="81" t="s">
        <v>65</v>
      </c>
      <c r="C165" s="76" t="s">
        <v>339</v>
      </c>
      <c r="D165" s="76" t="s">
        <v>339</v>
      </c>
      <c r="E165" s="76">
        <v>2557</v>
      </c>
      <c r="F165" s="78" t="s">
        <v>827</v>
      </c>
      <c r="G165" s="78"/>
      <c r="H165" s="79">
        <v>240017</v>
      </c>
      <c r="I165" s="76" t="s">
        <v>647</v>
      </c>
    </row>
    <row r="166" spans="1:9" s="80" customFormat="1" ht="18.75" customHeight="1">
      <c r="A166" s="76" t="s">
        <v>64</v>
      </c>
      <c r="B166" s="81" t="s">
        <v>65</v>
      </c>
      <c r="C166" s="76" t="s">
        <v>339</v>
      </c>
      <c r="D166" s="76" t="s">
        <v>339</v>
      </c>
      <c r="E166" s="76">
        <v>2557</v>
      </c>
      <c r="F166" s="78" t="s">
        <v>828</v>
      </c>
      <c r="G166" s="78"/>
      <c r="H166" s="79">
        <v>240017</v>
      </c>
      <c r="I166" s="76" t="s">
        <v>647</v>
      </c>
    </row>
    <row r="167" spans="1:9" s="80" customFormat="1" ht="18.75" customHeight="1">
      <c r="A167" s="76" t="s">
        <v>64</v>
      </c>
      <c r="B167" s="81" t="s">
        <v>65</v>
      </c>
      <c r="C167" s="76" t="s">
        <v>339</v>
      </c>
      <c r="D167" s="76" t="s">
        <v>339</v>
      </c>
      <c r="E167" s="76">
        <v>2557</v>
      </c>
      <c r="F167" s="78" t="s">
        <v>829</v>
      </c>
      <c r="G167" s="78"/>
      <c r="H167" s="79">
        <v>240017</v>
      </c>
      <c r="I167" s="76" t="s">
        <v>647</v>
      </c>
    </row>
    <row r="168" spans="1:9" s="80" customFormat="1" ht="18.75" customHeight="1">
      <c r="A168" s="76" t="s">
        <v>64</v>
      </c>
      <c r="B168" s="81" t="s">
        <v>65</v>
      </c>
      <c r="C168" s="76" t="s">
        <v>339</v>
      </c>
      <c r="D168" s="76" t="s">
        <v>339</v>
      </c>
      <c r="E168" s="76">
        <v>2557</v>
      </c>
      <c r="F168" s="78" t="s">
        <v>830</v>
      </c>
      <c r="G168" s="78"/>
      <c r="H168" s="79">
        <v>240017</v>
      </c>
      <c r="I168" s="76" t="s">
        <v>647</v>
      </c>
    </row>
    <row r="169" spans="1:9" s="80" customFormat="1" ht="18.75" customHeight="1">
      <c r="A169" s="76" t="s">
        <v>64</v>
      </c>
      <c r="B169" s="81" t="s">
        <v>65</v>
      </c>
      <c r="C169" s="76" t="s">
        <v>339</v>
      </c>
      <c r="D169" s="76" t="s">
        <v>339</v>
      </c>
      <c r="E169" s="76">
        <v>2557</v>
      </c>
      <c r="F169" s="78" t="s">
        <v>831</v>
      </c>
      <c r="G169" s="78"/>
      <c r="H169" s="79">
        <v>240017</v>
      </c>
      <c r="I169" s="76" t="s">
        <v>647</v>
      </c>
    </row>
    <row r="170" spans="1:9" s="80" customFormat="1" ht="18.75" customHeight="1">
      <c r="A170" s="76" t="s">
        <v>64</v>
      </c>
      <c r="B170" s="81" t="s">
        <v>65</v>
      </c>
      <c r="C170" s="76" t="s">
        <v>339</v>
      </c>
      <c r="D170" s="76" t="s">
        <v>339</v>
      </c>
      <c r="E170" s="76">
        <v>2557</v>
      </c>
      <c r="F170" s="78" t="s">
        <v>832</v>
      </c>
      <c r="G170" s="78"/>
      <c r="H170" s="79">
        <v>240017</v>
      </c>
      <c r="I170" s="76" t="s">
        <v>647</v>
      </c>
    </row>
    <row r="171" spans="1:9" s="80" customFormat="1" ht="18.75" customHeight="1">
      <c r="A171" s="76" t="s">
        <v>64</v>
      </c>
      <c r="B171" s="81" t="s">
        <v>65</v>
      </c>
      <c r="C171" s="76" t="s">
        <v>339</v>
      </c>
      <c r="D171" s="76" t="s">
        <v>339</v>
      </c>
      <c r="E171" s="76">
        <v>2557</v>
      </c>
      <c r="F171" s="78" t="s">
        <v>833</v>
      </c>
      <c r="G171" s="78"/>
      <c r="H171" s="79">
        <v>240017</v>
      </c>
      <c r="I171" s="76" t="s">
        <v>647</v>
      </c>
    </row>
    <row r="172" spans="1:9" s="80" customFormat="1" ht="18.75" customHeight="1">
      <c r="A172" s="76" t="s">
        <v>64</v>
      </c>
      <c r="B172" s="81" t="s">
        <v>65</v>
      </c>
      <c r="C172" s="76" t="s">
        <v>339</v>
      </c>
      <c r="D172" s="76" t="s">
        <v>339</v>
      </c>
      <c r="E172" s="76">
        <v>2557</v>
      </c>
      <c r="F172" s="78" t="s">
        <v>834</v>
      </c>
      <c r="G172" s="78"/>
      <c r="H172" s="79">
        <v>240017</v>
      </c>
      <c r="I172" s="76" t="s">
        <v>647</v>
      </c>
    </row>
    <row r="173" spans="1:9" s="80" customFormat="1" ht="18.75" customHeight="1">
      <c r="A173" s="76" t="s">
        <v>64</v>
      </c>
      <c r="B173" s="81" t="s">
        <v>65</v>
      </c>
      <c r="C173" s="76" t="s">
        <v>339</v>
      </c>
      <c r="D173" s="76" t="s">
        <v>339</v>
      </c>
      <c r="E173" s="76">
        <v>2557</v>
      </c>
      <c r="F173" s="78" t="s">
        <v>835</v>
      </c>
      <c r="G173" s="78"/>
      <c r="H173" s="79">
        <v>240017</v>
      </c>
      <c r="I173" s="76" t="s">
        <v>647</v>
      </c>
    </row>
    <row r="174" spans="1:9" s="80" customFormat="1" ht="18.75" customHeight="1">
      <c r="A174" s="76" t="s">
        <v>64</v>
      </c>
      <c r="B174" s="81" t="s">
        <v>65</v>
      </c>
      <c r="C174" s="76" t="s">
        <v>339</v>
      </c>
      <c r="D174" s="76" t="s">
        <v>339</v>
      </c>
      <c r="E174" s="76">
        <v>2557</v>
      </c>
      <c r="F174" s="78" t="s">
        <v>836</v>
      </c>
      <c r="G174" s="78"/>
      <c r="H174" s="79">
        <v>240017</v>
      </c>
      <c r="I174" s="76" t="s">
        <v>647</v>
      </c>
    </row>
    <row r="175" spans="1:9" s="80" customFormat="1" ht="18.75" customHeight="1">
      <c r="A175" s="76" t="s">
        <v>64</v>
      </c>
      <c r="B175" s="81" t="s">
        <v>65</v>
      </c>
      <c r="C175" s="76" t="s">
        <v>339</v>
      </c>
      <c r="D175" s="76" t="s">
        <v>339</v>
      </c>
      <c r="E175" s="76">
        <v>2557</v>
      </c>
      <c r="F175" s="78" t="s">
        <v>837</v>
      </c>
      <c r="G175" s="78"/>
      <c r="H175" s="79">
        <v>240017</v>
      </c>
      <c r="I175" s="76" t="s">
        <v>647</v>
      </c>
    </row>
    <row r="176" spans="1:9" s="80" customFormat="1" ht="18.75" customHeight="1">
      <c r="A176" s="76" t="s">
        <v>64</v>
      </c>
      <c r="B176" s="81" t="s">
        <v>65</v>
      </c>
      <c r="C176" s="76" t="s">
        <v>339</v>
      </c>
      <c r="D176" s="76" t="s">
        <v>339</v>
      </c>
      <c r="E176" s="76">
        <v>2557</v>
      </c>
      <c r="F176" s="78" t="s">
        <v>838</v>
      </c>
      <c r="G176" s="78"/>
      <c r="H176" s="79">
        <v>240017</v>
      </c>
      <c r="I176" s="76" t="s">
        <v>647</v>
      </c>
    </row>
    <row r="177" spans="1:9" s="80" customFormat="1" ht="18.75" customHeight="1">
      <c r="A177" s="76" t="s">
        <v>64</v>
      </c>
      <c r="B177" s="81" t="s">
        <v>65</v>
      </c>
      <c r="C177" s="76" t="s">
        <v>339</v>
      </c>
      <c r="D177" s="76" t="s">
        <v>339</v>
      </c>
      <c r="E177" s="76">
        <v>2557</v>
      </c>
      <c r="F177" s="78" t="s">
        <v>839</v>
      </c>
      <c r="G177" s="78"/>
      <c r="H177" s="79">
        <v>240017</v>
      </c>
      <c r="I177" s="76" t="s">
        <v>647</v>
      </c>
    </row>
    <row r="178" spans="1:9" s="80" customFormat="1" ht="18.75" customHeight="1">
      <c r="A178" s="76" t="s">
        <v>64</v>
      </c>
      <c r="B178" s="81" t="s">
        <v>65</v>
      </c>
      <c r="C178" s="76" t="s">
        <v>339</v>
      </c>
      <c r="D178" s="76" t="s">
        <v>339</v>
      </c>
      <c r="E178" s="76">
        <v>2557</v>
      </c>
      <c r="F178" s="78" t="s">
        <v>840</v>
      </c>
      <c r="G178" s="78"/>
      <c r="H178" s="79">
        <v>240144</v>
      </c>
      <c r="I178" s="76" t="s">
        <v>647</v>
      </c>
    </row>
    <row r="179" spans="1:9" s="80" customFormat="1" ht="18.75" customHeight="1">
      <c r="A179" s="76" t="s">
        <v>64</v>
      </c>
      <c r="B179" s="81" t="s">
        <v>65</v>
      </c>
      <c r="C179" s="76" t="s">
        <v>339</v>
      </c>
      <c r="D179" s="76" t="s">
        <v>339</v>
      </c>
      <c r="E179" s="76">
        <v>2557</v>
      </c>
      <c r="F179" s="78" t="s">
        <v>841</v>
      </c>
      <c r="G179" s="78"/>
      <c r="H179" s="79">
        <v>240144</v>
      </c>
      <c r="I179" s="76" t="s">
        <v>647</v>
      </c>
    </row>
    <row r="180" spans="1:9" s="80" customFormat="1" ht="18.75" customHeight="1">
      <c r="A180" s="76" t="s">
        <v>64</v>
      </c>
      <c r="B180" s="81" t="s">
        <v>65</v>
      </c>
      <c r="C180" s="76" t="s">
        <v>339</v>
      </c>
      <c r="D180" s="76" t="s">
        <v>339</v>
      </c>
      <c r="E180" s="76">
        <v>2557</v>
      </c>
      <c r="F180" s="78" t="s">
        <v>842</v>
      </c>
      <c r="G180" s="78"/>
      <c r="H180" s="79">
        <v>240144</v>
      </c>
      <c r="I180" s="76" t="s">
        <v>647</v>
      </c>
    </row>
    <row r="181" spans="1:9" s="80" customFormat="1" ht="18.75" customHeight="1">
      <c r="A181" s="76" t="s">
        <v>64</v>
      </c>
      <c r="B181" s="81" t="s">
        <v>65</v>
      </c>
      <c r="C181" s="76" t="s">
        <v>339</v>
      </c>
      <c r="D181" s="76" t="s">
        <v>339</v>
      </c>
      <c r="E181" s="76">
        <v>2557</v>
      </c>
      <c r="F181" s="78" t="s">
        <v>843</v>
      </c>
      <c r="G181" s="78"/>
      <c r="H181" s="79">
        <v>240144</v>
      </c>
      <c r="I181" s="76" t="s">
        <v>647</v>
      </c>
    </row>
    <row r="182" spans="1:9" s="80" customFormat="1" ht="18.75" customHeight="1">
      <c r="A182" s="76" t="s">
        <v>64</v>
      </c>
      <c r="B182" s="81" t="s">
        <v>65</v>
      </c>
      <c r="C182" s="76" t="s">
        <v>339</v>
      </c>
      <c r="D182" s="76" t="s">
        <v>339</v>
      </c>
      <c r="E182" s="76">
        <v>2557</v>
      </c>
      <c r="F182" s="78" t="s">
        <v>844</v>
      </c>
      <c r="G182" s="78"/>
      <c r="H182" s="79">
        <v>240144</v>
      </c>
      <c r="I182" s="76" t="s">
        <v>647</v>
      </c>
    </row>
    <row r="183" spans="1:9" s="80" customFormat="1" ht="18.75" customHeight="1">
      <c r="A183" s="76" t="s">
        <v>64</v>
      </c>
      <c r="B183" s="81" t="s">
        <v>65</v>
      </c>
      <c r="C183" s="76" t="s">
        <v>339</v>
      </c>
      <c r="D183" s="76" t="s">
        <v>339</v>
      </c>
      <c r="E183" s="76">
        <v>2557</v>
      </c>
      <c r="F183" s="78" t="s">
        <v>845</v>
      </c>
      <c r="G183" s="78"/>
      <c r="H183" s="79">
        <v>240144</v>
      </c>
      <c r="I183" s="76" t="s">
        <v>647</v>
      </c>
    </row>
    <row r="184" spans="1:9" s="80" customFormat="1" ht="18.75" customHeight="1">
      <c r="A184" s="76" t="s">
        <v>64</v>
      </c>
      <c r="B184" s="81" t="s">
        <v>65</v>
      </c>
      <c r="C184" s="76" t="s">
        <v>339</v>
      </c>
      <c r="D184" s="76" t="s">
        <v>339</v>
      </c>
      <c r="E184" s="76">
        <v>2557</v>
      </c>
      <c r="F184" s="78" t="s">
        <v>846</v>
      </c>
      <c r="G184" s="78"/>
      <c r="H184" s="79">
        <v>240144</v>
      </c>
      <c r="I184" s="76" t="s">
        <v>647</v>
      </c>
    </row>
    <row r="185" spans="1:9" s="80" customFormat="1" ht="18.75" customHeight="1">
      <c r="A185" s="76" t="s">
        <v>64</v>
      </c>
      <c r="B185" s="81" t="s">
        <v>65</v>
      </c>
      <c r="C185" s="76" t="s">
        <v>339</v>
      </c>
      <c r="D185" s="76" t="s">
        <v>339</v>
      </c>
      <c r="E185" s="76">
        <v>2557</v>
      </c>
      <c r="F185" s="78" t="s">
        <v>847</v>
      </c>
      <c r="G185" s="78"/>
      <c r="H185" s="79">
        <v>240232</v>
      </c>
      <c r="I185" s="76" t="s">
        <v>647</v>
      </c>
    </row>
    <row r="186" spans="1:9" s="80" customFormat="1" ht="18.75" customHeight="1">
      <c r="A186" s="76" t="s">
        <v>64</v>
      </c>
      <c r="B186" s="81" t="s">
        <v>65</v>
      </c>
      <c r="C186" s="76" t="s">
        <v>339</v>
      </c>
      <c r="D186" s="76" t="s">
        <v>339</v>
      </c>
      <c r="E186" s="76">
        <v>2557</v>
      </c>
      <c r="F186" s="78" t="s">
        <v>848</v>
      </c>
      <c r="G186" s="78"/>
      <c r="H186" s="79">
        <v>240232</v>
      </c>
      <c r="I186" s="76" t="s">
        <v>647</v>
      </c>
    </row>
    <row r="187" spans="1:9" s="80" customFormat="1" ht="18.75" customHeight="1">
      <c r="A187" s="76" t="s">
        <v>64</v>
      </c>
      <c r="B187" s="81" t="s">
        <v>65</v>
      </c>
      <c r="C187" s="76" t="s">
        <v>339</v>
      </c>
      <c r="D187" s="76" t="s">
        <v>339</v>
      </c>
      <c r="E187" s="76">
        <v>2557</v>
      </c>
      <c r="F187" s="78" t="s">
        <v>849</v>
      </c>
      <c r="G187" s="78"/>
      <c r="H187" s="79">
        <v>240232</v>
      </c>
      <c r="I187" s="76" t="s">
        <v>647</v>
      </c>
    </row>
    <row r="188" spans="1:9" s="80" customFormat="1" ht="18.75" customHeight="1">
      <c r="A188" s="76" t="s">
        <v>64</v>
      </c>
      <c r="B188" s="81" t="s">
        <v>65</v>
      </c>
      <c r="C188" s="76" t="s">
        <v>339</v>
      </c>
      <c r="D188" s="76" t="s">
        <v>339</v>
      </c>
      <c r="E188" s="76">
        <v>2557</v>
      </c>
      <c r="F188" s="78" t="s">
        <v>850</v>
      </c>
      <c r="G188" s="78"/>
      <c r="H188" s="79">
        <v>240232</v>
      </c>
      <c r="I188" s="76" t="s">
        <v>647</v>
      </c>
    </row>
    <row r="189" spans="1:9" s="80" customFormat="1" ht="18.75" customHeight="1">
      <c r="A189" s="76" t="s">
        <v>64</v>
      </c>
      <c r="B189" s="81" t="s">
        <v>65</v>
      </c>
      <c r="C189" s="76" t="s">
        <v>339</v>
      </c>
      <c r="D189" s="76" t="s">
        <v>339</v>
      </c>
      <c r="E189" s="76">
        <v>2557</v>
      </c>
      <c r="F189" s="78" t="s">
        <v>851</v>
      </c>
      <c r="G189" s="78"/>
      <c r="H189" s="79">
        <v>240232</v>
      </c>
      <c r="I189" s="76" t="s">
        <v>647</v>
      </c>
    </row>
    <row r="190" spans="1:9" s="80" customFormat="1" ht="18.75" customHeight="1">
      <c r="A190" s="76" t="s">
        <v>64</v>
      </c>
      <c r="B190" s="81" t="s">
        <v>65</v>
      </c>
      <c r="C190" s="76" t="s">
        <v>339</v>
      </c>
      <c r="D190" s="76" t="s">
        <v>339</v>
      </c>
      <c r="E190" s="76">
        <v>2558</v>
      </c>
      <c r="F190" s="78" t="s">
        <v>852</v>
      </c>
      <c r="G190" s="78"/>
      <c r="H190" s="79">
        <v>240604</v>
      </c>
      <c r="I190" s="76" t="s">
        <v>647</v>
      </c>
    </row>
    <row r="191" spans="1:9" s="80" customFormat="1" ht="18.75" customHeight="1">
      <c r="A191" s="76" t="s">
        <v>64</v>
      </c>
      <c r="B191" s="81" t="s">
        <v>65</v>
      </c>
      <c r="C191" s="76" t="s">
        <v>339</v>
      </c>
      <c r="D191" s="76" t="s">
        <v>339</v>
      </c>
      <c r="E191" s="76">
        <v>2558</v>
      </c>
      <c r="F191" s="78" t="s">
        <v>853</v>
      </c>
      <c r="G191" s="78"/>
      <c r="H191" s="79">
        <v>240604</v>
      </c>
      <c r="I191" s="76" t="s">
        <v>647</v>
      </c>
    </row>
    <row r="192" spans="1:9" s="80" customFormat="1" ht="18.75" customHeight="1">
      <c r="A192" s="76" t="s">
        <v>64</v>
      </c>
      <c r="B192" s="81" t="s">
        <v>65</v>
      </c>
      <c r="C192" s="76" t="s">
        <v>339</v>
      </c>
      <c r="D192" s="76" t="s">
        <v>339</v>
      </c>
      <c r="E192" s="76">
        <v>2558</v>
      </c>
      <c r="F192" s="78" t="s">
        <v>854</v>
      </c>
      <c r="G192" s="78"/>
      <c r="H192" s="79">
        <v>240312</v>
      </c>
      <c r="I192" s="76" t="s">
        <v>647</v>
      </c>
    </row>
    <row r="193" spans="1:9" s="80" customFormat="1" ht="18.75" customHeight="1">
      <c r="A193" s="76" t="s">
        <v>64</v>
      </c>
      <c r="B193" s="81" t="s">
        <v>65</v>
      </c>
      <c r="C193" s="76" t="s">
        <v>339</v>
      </c>
      <c r="D193" s="76" t="s">
        <v>339</v>
      </c>
      <c r="E193" s="76">
        <v>2558</v>
      </c>
      <c r="F193" s="78" t="s">
        <v>855</v>
      </c>
      <c r="G193" s="78"/>
      <c r="H193" s="79">
        <v>240312</v>
      </c>
      <c r="I193" s="76" t="s">
        <v>647</v>
      </c>
    </row>
    <row r="194" spans="1:9" s="80" customFormat="1" ht="18.75" customHeight="1">
      <c r="A194" s="76" t="s">
        <v>64</v>
      </c>
      <c r="B194" s="81" t="s">
        <v>65</v>
      </c>
      <c r="C194" s="76" t="s">
        <v>339</v>
      </c>
      <c r="D194" s="76" t="s">
        <v>339</v>
      </c>
      <c r="E194" s="76">
        <v>2558</v>
      </c>
      <c r="F194" s="78" t="s">
        <v>856</v>
      </c>
      <c r="G194" s="78"/>
      <c r="H194" s="79">
        <v>240312</v>
      </c>
      <c r="I194" s="76" t="s">
        <v>647</v>
      </c>
    </row>
    <row r="195" spans="1:9" s="80" customFormat="1" ht="18.75" customHeight="1">
      <c r="A195" s="76" t="s">
        <v>64</v>
      </c>
      <c r="B195" s="81" t="s">
        <v>65</v>
      </c>
      <c r="C195" s="76" t="s">
        <v>339</v>
      </c>
      <c r="D195" s="76" t="s">
        <v>339</v>
      </c>
      <c r="E195" s="76">
        <v>2558</v>
      </c>
      <c r="F195" s="78" t="s">
        <v>857</v>
      </c>
      <c r="G195" s="78"/>
      <c r="H195" s="79">
        <v>240312</v>
      </c>
      <c r="I195" s="76" t="s">
        <v>647</v>
      </c>
    </row>
    <row r="196" spans="1:9" s="80" customFormat="1" ht="18.75" customHeight="1">
      <c r="A196" s="76" t="s">
        <v>64</v>
      </c>
      <c r="B196" s="81" t="s">
        <v>65</v>
      </c>
      <c r="C196" s="76" t="s">
        <v>339</v>
      </c>
      <c r="D196" s="76" t="s">
        <v>339</v>
      </c>
      <c r="E196" s="76">
        <v>2558</v>
      </c>
      <c r="F196" s="78" t="s">
        <v>858</v>
      </c>
      <c r="G196" s="78"/>
      <c r="H196" s="79">
        <v>240312</v>
      </c>
      <c r="I196" s="76" t="s">
        <v>647</v>
      </c>
    </row>
    <row r="197" spans="1:9" s="80" customFormat="1" ht="18.75" customHeight="1">
      <c r="A197" s="76" t="s">
        <v>64</v>
      </c>
      <c r="B197" s="81" t="s">
        <v>65</v>
      </c>
      <c r="C197" s="76" t="s">
        <v>339</v>
      </c>
      <c r="D197" s="76" t="s">
        <v>339</v>
      </c>
      <c r="E197" s="76">
        <v>2558</v>
      </c>
      <c r="F197" s="78" t="s">
        <v>859</v>
      </c>
      <c r="G197" s="78"/>
      <c r="H197" s="79">
        <v>240312</v>
      </c>
      <c r="I197" s="76" t="s">
        <v>647</v>
      </c>
    </row>
    <row r="198" spans="1:9" s="80" customFormat="1" ht="18.75" customHeight="1">
      <c r="A198" s="76" t="s">
        <v>64</v>
      </c>
      <c r="B198" s="81" t="s">
        <v>65</v>
      </c>
      <c r="C198" s="76" t="s">
        <v>339</v>
      </c>
      <c r="D198" s="76" t="s">
        <v>339</v>
      </c>
      <c r="E198" s="76">
        <v>2558</v>
      </c>
      <c r="F198" s="78" t="s">
        <v>860</v>
      </c>
      <c r="G198" s="78"/>
      <c r="H198" s="79">
        <v>240312</v>
      </c>
      <c r="I198" s="76" t="s">
        <v>647</v>
      </c>
    </row>
    <row r="199" spans="1:9" s="80" customFormat="1" ht="18.75" customHeight="1">
      <c r="A199" s="76" t="s">
        <v>70</v>
      </c>
      <c r="B199" s="83" t="s">
        <v>71</v>
      </c>
      <c r="C199" s="76" t="s">
        <v>339</v>
      </c>
      <c r="D199" s="76" t="s">
        <v>339</v>
      </c>
      <c r="E199" s="76">
        <v>2557</v>
      </c>
      <c r="F199" s="78" t="s">
        <v>861</v>
      </c>
      <c r="G199" s="78"/>
      <c r="H199" s="79">
        <v>240156</v>
      </c>
      <c r="I199" s="76" t="s">
        <v>647</v>
      </c>
    </row>
    <row r="200" spans="1:9" s="80" customFormat="1" ht="18.75" customHeight="1">
      <c r="A200" s="76" t="s">
        <v>70</v>
      </c>
      <c r="B200" s="83" t="s">
        <v>71</v>
      </c>
      <c r="C200" s="76" t="s">
        <v>339</v>
      </c>
      <c r="D200" s="76" t="s">
        <v>339</v>
      </c>
      <c r="E200" s="76">
        <v>2557</v>
      </c>
      <c r="F200" s="78" t="s">
        <v>862</v>
      </c>
      <c r="G200" s="78"/>
      <c r="H200" s="79">
        <v>240156</v>
      </c>
      <c r="I200" s="76" t="s">
        <v>647</v>
      </c>
    </row>
    <row r="201" spans="1:9" s="80" customFormat="1" ht="18.75" customHeight="1">
      <c r="A201" s="76" t="s">
        <v>72</v>
      </c>
      <c r="B201" s="77" t="s">
        <v>73</v>
      </c>
      <c r="C201" s="76" t="s">
        <v>338</v>
      </c>
      <c r="D201" s="76" t="s">
        <v>651</v>
      </c>
      <c r="E201" s="76">
        <v>2558</v>
      </c>
      <c r="F201" s="78" t="s">
        <v>863</v>
      </c>
      <c r="G201" s="78">
        <v>100000053964</v>
      </c>
      <c r="H201" s="79">
        <v>240968</v>
      </c>
      <c r="I201" s="76" t="s">
        <v>647</v>
      </c>
    </row>
    <row r="202" spans="1:9" s="80" customFormat="1" ht="18.75" customHeight="1">
      <c r="A202" s="76" t="s">
        <v>75</v>
      </c>
      <c r="B202" s="81" t="s">
        <v>76</v>
      </c>
      <c r="C202" s="76" t="s">
        <v>340</v>
      </c>
      <c r="D202" s="76" t="s">
        <v>340</v>
      </c>
      <c r="E202" s="76">
        <v>2558</v>
      </c>
      <c r="F202" s="78" t="s">
        <v>864</v>
      </c>
      <c r="G202" s="78">
        <v>100000048430</v>
      </c>
      <c r="H202" s="79">
        <v>240568</v>
      </c>
      <c r="I202" s="76" t="s">
        <v>647</v>
      </c>
    </row>
    <row r="203" spans="1:9" s="80" customFormat="1" ht="18.75" customHeight="1">
      <c r="A203" s="76" t="s">
        <v>75</v>
      </c>
      <c r="B203" s="81" t="s">
        <v>76</v>
      </c>
      <c r="C203" s="76" t="s">
        <v>340</v>
      </c>
      <c r="D203" s="76" t="s">
        <v>340</v>
      </c>
      <c r="E203" s="76">
        <v>2558</v>
      </c>
      <c r="F203" s="78" t="s">
        <v>865</v>
      </c>
      <c r="G203" s="78">
        <v>100000048431</v>
      </c>
      <c r="H203" s="79">
        <v>240568</v>
      </c>
      <c r="I203" s="76" t="s">
        <v>647</v>
      </c>
    </row>
    <row r="204" spans="1:9" s="80" customFormat="1" ht="18.75" customHeight="1">
      <c r="A204" s="76" t="s">
        <v>75</v>
      </c>
      <c r="B204" s="81" t="s">
        <v>76</v>
      </c>
      <c r="C204" s="76" t="s">
        <v>340</v>
      </c>
      <c r="D204" s="76" t="s">
        <v>340</v>
      </c>
      <c r="E204" s="76">
        <v>2558</v>
      </c>
      <c r="F204" s="78" t="s">
        <v>866</v>
      </c>
      <c r="G204" s="78">
        <v>100000048432</v>
      </c>
      <c r="H204" s="79">
        <v>240568</v>
      </c>
      <c r="I204" s="76" t="s">
        <v>647</v>
      </c>
    </row>
    <row r="205" spans="1:9" s="80" customFormat="1" ht="18.75" customHeight="1">
      <c r="A205" s="76" t="s">
        <v>75</v>
      </c>
      <c r="B205" s="81" t="s">
        <v>76</v>
      </c>
      <c r="C205" s="76" t="s">
        <v>340</v>
      </c>
      <c r="D205" s="76" t="s">
        <v>340</v>
      </c>
      <c r="E205" s="76">
        <v>2558</v>
      </c>
      <c r="F205" s="78" t="s">
        <v>867</v>
      </c>
      <c r="G205" s="78">
        <v>100000048433</v>
      </c>
      <c r="H205" s="79">
        <v>240568</v>
      </c>
      <c r="I205" s="76" t="s">
        <v>647</v>
      </c>
    </row>
    <row r="206" spans="1:9" s="80" customFormat="1" ht="18.75" customHeight="1">
      <c r="A206" s="76" t="s">
        <v>75</v>
      </c>
      <c r="B206" s="81" t="s">
        <v>76</v>
      </c>
      <c r="C206" s="76" t="s">
        <v>340</v>
      </c>
      <c r="D206" s="76" t="s">
        <v>340</v>
      </c>
      <c r="E206" s="76">
        <v>2558</v>
      </c>
      <c r="F206" s="78" t="s">
        <v>868</v>
      </c>
      <c r="G206" s="78">
        <v>100000048434</v>
      </c>
      <c r="H206" s="79">
        <v>240568</v>
      </c>
      <c r="I206" s="76" t="s">
        <v>647</v>
      </c>
    </row>
    <row r="207" spans="1:9" s="80" customFormat="1" ht="18.75" customHeight="1">
      <c r="A207" s="76" t="s">
        <v>75</v>
      </c>
      <c r="B207" s="81" t="s">
        <v>76</v>
      </c>
      <c r="C207" s="76" t="s">
        <v>338</v>
      </c>
      <c r="D207" s="76" t="s">
        <v>651</v>
      </c>
      <c r="E207" s="76">
        <v>2557</v>
      </c>
      <c r="F207" s="78" t="s">
        <v>869</v>
      </c>
      <c r="G207" s="78"/>
      <c r="H207" s="79">
        <v>240233</v>
      </c>
      <c r="I207" s="76" t="s">
        <v>647</v>
      </c>
    </row>
    <row r="208" spans="1:9" s="80" customFormat="1" ht="18.75" customHeight="1">
      <c r="A208" s="76" t="s">
        <v>75</v>
      </c>
      <c r="B208" s="81" t="s">
        <v>76</v>
      </c>
      <c r="C208" s="76" t="s">
        <v>338</v>
      </c>
      <c r="D208" s="76" t="s">
        <v>651</v>
      </c>
      <c r="E208" s="76">
        <v>2557</v>
      </c>
      <c r="F208" s="78" t="s">
        <v>870</v>
      </c>
      <c r="G208" s="78"/>
      <c r="H208" s="79">
        <v>240233</v>
      </c>
      <c r="I208" s="76" t="s">
        <v>647</v>
      </c>
    </row>
    <row r="209" spans="1:9" s="80" customFormat="1" ht="18.75" customHeight="1">
      <c r="A209" s="76" t="s">
        <v>75</v>
      </c>
      <c r="B209" s="81" t="s">
        <v>76</v>
      </c>
      <c r="C209" s="76" t="s">
        <v>338</v>
      </c>
      <c r="D209" s="76" t="s">
        <v>651</v>
      </c>
      <c r="E209" s="76">
        <v>2557</v>
      </c>
      <c r="F209" s="78" t="s">
        <v>871</v>
      </c>
      <c r="G209" s="78"/>
      <c r="H209" s="79">
        <v>240233</v>
      </c>
      <c r="I209" s="76" t="s">
        <v>647</v>
      </c>
    </row>
    <row r="210" spans="1:9" s="80" customFormat="1" ht="18.75" customHeight="1">
      <c r="A210" s="76" t="s">
        <v>75</v>
      </c>
      <c r="B210" s="81" t="s">
        <v>76</v>
      </c>
      <c r="C210" s="76" t="s">
        <v>338</v>
      </c>
      <c r="D210" s="76" t="s">
        <v>651</v>
      </c>
      <c r="E210" s="76">
        <v>2557</v>
      </c>
      <c r="F210" s="78" t="s">
        <v>872</v>
      </c>
      <c r="G210" s="78"/>
      <c r="H210" s="79">
        <v>240280</v>
      </c>
      <c r="I210" s="76" t="s">
        <v>647</v>
      </c>
    </row>
    <row r="211" spans="1:9" s="80" customFormat="1" ht="18.75" customHeight="1">
      <c r="A211" s="76" t="s">
        <v>75</v>
      </c>
      <c r="B211" s="81" t="s">
        <v>76</v>
      </c>
      <c r="C211" s="76" t="s">
        <v>338</v>
      </c>
      <c r="D211" s="76" t="s">
        <v>651</v>
      </c>
      <c r="E211" s="76">
        <v>2557</v>
      </c>
      <c r="F211" s="78" t="s">
        <v>873</v>
      </c>
      <c r="G211" s="78"/>
      <c r="H211" s="79">
        <v>240280</v>
      </c>
      <c r="I211" s="76" t="s">
        <v>647</v>
      </c>
    </row>
    <row r="212" spans="1:9" s="80" customFormat="1" ht="18.75" customHeight="1">
      <c r="A212" s="76" t="s">
        <v>75</v>
      </c>
      <c r="B212" s="81" t="s">
        <v>76</v>
      </c>
      <c r="C212" s="76" t="s">
        <v>338</v>
      </c>
      <c r="D212" s="76" t="s">
        <v>651</v>
      </c>
      <c r="E212" s="76">
        <v>2557</v>
      </c>
      <c r="F212" s="78" t="s">
        <v>874</v>
      </c>
      <c r="G212" s="78"/>
      <c r="H212" s="79">
        <v>240280</v>
      </c>
      <c r="I212" s="76" t="s">
        <v>647</v>
      </c>
    </row>
    <row r="213" spans="1:9" s="80" customFormat="1" ht="18.75" customHeight="1">
      <c r="A213" s="76" t="s">
        <v>75</v>
      </c>
      <c r="B213" s="81" t="s">
        <v>76</v>
      </c>
      <c r="C213" s="76" t="s">
        <v>338</v>
      </c>
      <c r="D213" s="76" t="s">
        <v>651</v>
      </c>
      <c r="E213" s="76">
        <v>2557</v>
      </c>
      <c r="F213" s="78" t="s">
        <v>875</v>
      </c>
      <c r="G213" s="78"/>
      <c r="H213" s="79">
        <v>240280</v>
      </c>
      <c r="I213" s="76" t="s">
        <v>647</v>
      </c>
    </row>
    <row r="214" spans="1:9" s="80" customFormat="1" ht="18.75" customHeight="1">
      <c r="A214" s="76" t="s">
        <v>75</v>
      </c>
      <c r="B214" s="81" t="s">
        <v>76</v>
      </c>
      <c r="C214" s="76" t="s">
        <v>338</v>
      </c>
      <c r="D214" s="76" t="s">
        <v>651</v>
      </c>
      <c r="E214" s="76">
        <v>2557</v>
      </c>
      <c r="F214" s="78" t="s">
        <v>876</v>
      </c>
      <c r="G214" s="78"/>
      <c r="H214" s="79">
        <v>240280</v>
      </c>
      <c r="I214" s="76" t="s">
        <v>647</v>
      </c>
    </row>
    <row r="215" spans="1:9" s="80" customFormat="1" ht="18.75" customHeight="1">
      <c r="A215" s="76" t="s">
        <v>75</v>
      </c>
      <c r="B215" s="81" t="s">
        <v>76</v>
      </c>
      <c r="C215" s="76" t="s">
        <v>338</v>
      </c>
      <c r="D215" s="76" t="s">
        <v>651</v>
      </c>
      <c r="E215" s="76">
        <v>2557</v>
      </c>
      <c r="F215" s="78" t="s">
        <v>877</v>
      </c>
      <c r="G215" s="78"/>
      <c r="H215" s="79">
        <v>240280</v>
      </c>
      <c r="I215" s="76" t="s">
        <v>647</v>
      </c>
    </row>
    <row r="216" spans="1:9" s="80" customFormat="1" ht="18.75" customHeight="1">
      <c r="A216" s="76" t="s">
        <v>75</v>
      </c>
      <c r="B216" s="81" t="s">
        <v>76</v>
      </c>
      <c r="C216" s="76" t="s">
        <v>339</v>
      </c>
      <c r="D216" s="76" t="s">
        <v>339</v>
      </c>
      <c r="E216" s="76">
        <v>2557</v>
      </c>
      <c r="F216" s="78" t="s">
        <v>878</v>
      </c>
      <c r="G216" s="78"/>
      <c r="H216" s="79">
        <v>240280</v>
      </c>
      <c r="I216" s="76" t="s">
        <v>647</v>
      </c>
    </row>
    <row r="217" spans="1:9" s="80" customFormat="1" ht="18.75" customHeight="1">
      <c r="A217" s="76" t="s">
        <v>75</v>
      </c>
      <c r="B217" s="81" t="s">
        <v>76</v>
      </c>
      <c r="C217" s="76" t="s">
        <v>339</v>
      </c>
      <c r="D217" s="76" t="s">
        <v>339</v>
      </c>
      <c r="E217" s="76">
        <v>2557</v>
      </c>
      <c r="F217" s="78" t="s">
        <v>879</v>
      </c>
      <c r="G217" s="78"/>
      <c r="H217" s="79">
        <v>240280</v>
      </c>
      <c r="I217" s="76" t="s">
        <v>647</v>
      </c>
    </row>
    <row r="218" spans="1:9" s="80" customFormat="1" ht="18.75" customHeight="1">
      <c r="A218" s="76" t="s">
        <v>75</v>
      </c>
      <c r="B218" s="81" t="s">
        <v>76</v>
      </c>
      <c r="C218" s="76" t="s">
        <v>339</v>
      </c>
      <c r="D218" s="76" t="s">
        <v>339</v>
      </c>
      <c r="E218" s="76">
        <v>2557</v>
      </c>
      <c r="F218" s="78" t="s">
        <v>880</v>
      </c>
      <c r="G218" s="78"/>
      <c r="H218" s="79">
        <v>240280</v>
      </c>
      <c r="I218" s="76" t="s">
        <v>647</v>
      </c>
    </row>
    <row r="219" spans="1:9" s="80" customFormat="1" ht="18.75" customHeight="1">
      <c r="A219" s="76" t="s">
        <v>75</v>
      </c>
      <c r="B219" s="81" t="s">
        <v>76</v>
      </c>
      <c r="C219" s="76" t="s">
        <v>339</v>
      </c>
      <c r="D219" s="76" t="s">
        <v>339</v>
      </c>
      <c r="E219" s="76">
        <v>2557</v>
      </c>
      <c r="F219" s="78" t="s">
        <v>881</v>
      </c>
      <c r="G219" s="78"/>
      <c r="H219" s="79">
        <v>240280</v>
      </c>
      <c r="I219" s="76" t="s">
        <v>647</v>
      </c>
    </row>
    <row r="220" spans="1:9" s="80" customFormat="1" ht="18.75" customHeight="1">
      <c r="A220" s="76" t="s">
        <v>75</v>
      </c>
      <c r="B220" s="81" t="s">
        <v>76</v>
      </c>
      <c r="C220" s="76" t="s">
        <v>339</v>
      </c>
      <c r="D220" s="76" t="s">
        <v>339</v>
      </c>
      <c r="E220" s="76">
        <v>2557</v>
      </c>
      <c r="F220" s="78" t="s">
        <v>882</v>
      </c>
      <c r="G220" s="78"/>
      <c r="H220" s="79">
        <v>240280</v>
      </c>
      <c r="I220" s="76" t="s">
        <v>647</v>
      </c>
    </row>
    <row r="221" spans="1:9" s="80" customFormat="1" ht="18.75" customHeight="1">
      <c r="A221" s="76" t="s">
        <v>75</v>
      </c>
      <c r="B221" s="81" t="s">
        <v>76</v>
      </c>
      <c r="C221" s="76" t="s">
        <v>339</v>
      </c>
      <c r="D221" s="76" t="s">
        <v>339</v>
      </c>
      <c r="E221" s="76">
        <v>2557</v>
      </c>
      <c r="F221" s="78" t="s">
        <v>883</v>
      </c>
      <c r="G221" s="78"/>
      <c r="H221" s="79">
        <v>240280</v>
      </c>
      <c r="I221" s="76" t="s">
        <v>647</v>
      </c>
    </row>
    <row r="222" spans="1:9" s="80" customFormat="1" ht="18.75" customHeight="1">
      <c r="A222" s="76" t="s">
        <v>77</v>
      </c>
      <c r="B222" s="81" t="s">
        <v>78</v>
      </c>
      <c r="C222" s="76" t="s">
        <v>340</v>
      </c>
      <c r="D222" s="76" t="s">
        <v>340</v>
      </c>
      <c r="E222" s="76">
        <v>2558</v>
      </c>
      <c r="F222" s="78" t="s">
        <v>884</v>
      </c>
      <c r="G222" s="78">
        <v>100000048485</v>
      </c>
      <c r="H222" s="79">
        <v>240571</v>
      </c>
      <c r="I222" s="76" t="s">
        <v>647</v>
      </c>
    </row>
    <row r="223" spans="1:9" s="80" customFormat="1" ht="18.75" customHeight="1">
      <c r="A223" s="76" t="s">
        <v>77</v>
      </c>
      <c r="B223" s="81" t="s">
        <v>78</v>
      </c>
      <c r="C223" s="76" t="s">
        <v>337</v>
      </c>
      <c r="D223" s="76" t="s">
        <v>337</v>
      </c>
      <c r="E223" s="76">
        <v>2552</v>
      </c>
      <c r="F223" s="78"/>
      <c r="G223" s="78">
        <v>100000033254</v>
      </c>
      <c r="H223" s="79">
        <v>238362</v>
      </c>
      <c r="I223" s="76" t="s">
        <v>647</v>
      </c>
    </row>
    <row r="224" spans="1:9" s="80" customFormat="1" ht="18.75" customHeight="1">
      <c r="A224" s="76" t="s">
        <v>77</v>
      </c>
      <c r="B224" s="81" t="s">
        <v>78</v>
      </c>
      <c r="C224" s="76" t="s">
        <v>337</v>
      </c>
      <c r="D224" s="76" t="s">
        <v>337</v>
      </c>
      <c r="E224" s="76">
        <v>2558</v>
      </c>
      <c r="F224" s="78" t="s">
        <v>885</v>
      </c>
      <c r="G224" s="78">
        <v>100000048484</v>
      </c>
      <c r="H224" s="79">
        <v>240571</v>
      </c>
      <c r="I224" s="76" t="s">
        <v>647</v>
      </c>
    </row>
    <row r="225" spans="1:9" s="80" customFormat="1" ht="18.75" customHeight="1">
      <c r="A225" s="76" t="s">
        <v>77</v>
      </c>
      <c r="B225" s="81" t="s">
        <v>78</v>
      </c>
      <c r="C225" s="76" t="s">
        <v>338</v>
      </c>
      <c r="D225" s="76" t="s">
        <v>674</v>
      </c>
      <c r="E225" s="76">
        <v>2558</v>
      </c>
      <c r="F225" s="78" t="s">
        <v>886</v>
      </c>
      <c r="G225" s="78"/>
      <c r="H225" s="79">
        <v>240540</v>
      </c>
      <c r="I225" s="76" t="s">
        <v>647</v>
      </c>
    </row>
    <row r="226" spans="1:9" s="80" customFormat="1" ht="18.75" customHeight="1">
      <c r="A226" s="76" t="s">
        <v>77</v>
      </c>
      <c r="B226" s="81" t="s">
        <v>78</v>
      </c>
      <c r="C226" s="76" t="s">
        <v>338</v>
      </c>
      <c r="D226" s="76" t="s">
        <v>772</v>
      </c>
      <c r="E226" s="76">
        <v>2557</v>
      </c>
      <c r="F226" s="78" t="s">
        <v>887</v>
      </c>
      <c r="G226" s="78"/>
      <c r="H226" s="79">
        <v>240106</v>
      </c>
      <c r="I226" s="76" t="s">
        <v>647</v>
      </c>
    </row>
    <row r="227" spans="1:9" s="80" customFormat="1" ht="18.75" customHeight="1">
      <c r="A227" s="76" t="s">
        <v>77</v>
      </c>
      <c r="B227" s="81" t="s">
        <v>78</v>
      </c>
      <c r="C227" s="76" t="s">
        <v>338</v>
      </c>
      <c r="D227" s="76" t="s">
        <v>772</v>
      </c>
      <c r="E227" s="76">
        <v>2557</v>
      </c>
      <c r="F227" s="78" t="s">
        <v>888</v>
      </c>
      <c r="G227" s="78"/>
      <c r="H227" s="79">
        <v>240211</v>
      </c>
      <c r="I227" s="76" t="s">
        <v>647</v>
      </c>
    </row>
    <row r="228" spans="1:9" s="80" customFormat="1" ht="18.75" customHeight="1">
      <c r="A228" s="76" t="s">
        <v>77</v>
      </c>
      <c r="B228" s="81" t="s">
        <v>78</v>
      </c>
      <c r="C228" s="76" t="s">
        <v>338</v>
      </c>
      <c r="D228" s="76" t="s">
        <v>772</v>
      </c>
      <c r="E228" s="76">
        <v>2557</v>
      </c>
      <c r="F228" s="78" t="s">
        <v>889</v>
      </c>
      <c r="G228" s="78"/>
      <c r="H228" s="79">
        <v>240211</v>
      </c>
      <c r="I228" s="76" t="s">
        <v>647</v>
      </c>
    </row>
    <row r="229" spans="1:9" s="80" customFormat="1" ht="18.75" customHeight="1">
      <c r="A229" s="76" t="s">
        <v>77</v>
      </c>
      <c r="B229" s="81" t="s">
        <v>78</v>
      </c>
      <c r="C229" s="76" t="s">
        <v>338</v>
      </c>
      <c r="D229" s="76" t="s">
        <v>772</v>
      </c>
      <c r="E229" s="76">
        <v>2558</v>
      </c>
      <c r="F229" s="78" t="s">
        <v>890</v>
      </c>
      <c r="G229" s="78"/>
      <c r="H229" s="79">
        <v>240567</v>
      </c>
      <c r="I229" s="76" t="s">
        <v>647</v>
      </c>
    </row>
    <row r="230" spans="1:9" s="80" customFormat="1" ht="18.75" customHeight="1">
      <c r="A230" s="76" t="s">
        <v>77</v>
      </c>
      <c r="B230" s="81" t="s">
        <v>78</v>
      </c>
      <c r="C230" s="76" t="s">
        <v>338</v>
      </c>
      <c r="D230" s="76" t="s">
        <v>772</v>
      </c>
      <c r="E230" s="76">
        <v>2558</v>
      </c>
      <c r="F230" s="78" t="s">
        <v>891</v>
      </c>
      <c r="G230" s="78"/>
      <c r="H230" s="79">
        <v>240567</v>
      </c>
      <c r="I230" s="76" t="s">
        <v>647</v>
      </c>
    </row>
    <row r="231" spans="1:9" s="80" customFormat="1" ht="18.75" customHeight="1">
      <c r="A231" s="76" t="s">
        <v>77</v>
      </c>
      <c r="B231" s="81" t="s">
        <v>78</v>
      </c>
      <c r="C231" s="76" t="s">
        <v>338</v>
      </c>
      <c r="D231" s="76" t="s">
        <v>651</v>
      </c>
      <c r="E231" s="76">
        <v>2557</v>
      </c>
      <c r="F231" s="78" t="s">
        <v>892</v>
      </c>
      <c r="G231" s="78">
        <v>100000044949</v>
      </c>
      <c r="H231" s="79">
        <v>240206</v>
      </c>
      <c r="I231" s="76" t="s">
        <v>647</v>
      </c>
    </row>
    <row r="232" spans="1:9" s="80" customFormat="1" ht="18.75" customHeight="1">
      <c r="A232" s="76" t="s">
        <v>77</v>
      </c>
      <c r="B232" s="81" t="s">
        <v>78</v>
      </c>
      <c r="C232" s="76" t="s">
        <v>338</v>
      </c>
      <c r="D232" s="76" t="s">
        <v>651</v>
      </c>
      <c r="E232" s="76">
        <v>2557</v>
      </c>
      <c r="F232" s="78" t="s">
        <v>893</v>
      </c>
      <c r="G232" s="78">
        <v>100000044950</v>
      </c>
      <c r="H232" s="79">
        <v>240206</v>
      </c>
      <c r="I232" s="76" t="s">
        <v>647</v>
      </c>
    </row>
    <row r="233" spans="1:9" s="80" customFormat="1" ht="18.75" customHeight="1">
      <c r="A233" s="76" t="s">
        <v>77</v>
      </c>
      <c r="B233" s="81" t="s">
        <v>78</v>
      </c>
      <c r="C233" s="76" t="s">
        <v>338</v>
      </c>
      <c r="D233" s="76" t="s">
        <v>651</v>
      </c>
      <c r="E233" s="76">
        <v>2557</v>
      </c>
      <c r="F233" s="78" t="s">
        <v>894</v>
      </c>
      <c r="G233" s="78">
        <v>100000044951</v>
      </c>
      <c r="H233" s="79">
        <v>240206</v>
      </c>
      <c r="I233" s="76" t="s">
        <v>647</v>
      </c>
    </row>
    <row r="234" spans="1:9" s="80" customFormat="1" ht="18.75" customHeight="1">
      <c r="A234" s="76" t="s">
        <v>77</v>
      </c>
      <c r="B234" s="81" t="s">
        <v>78</v>
      </c>
      <c r="C234" s="76" t="s">
        <v>338</v>
      </c>
      <c r="D234" s="76" t="s">
        <v>651</v>
      </c>
      <c r="E234" s="76">
        <v>2557</v>
      </c>
      <c r="F234" s="78" t="s">
        <v>895</v>
      </c>
      <c r="G234" s="78"/>
      <c r="H234" s="79">
        <v>240140</v>
      </c>
      <c r="I234" s="76" t="s">
        <v>647</v>
      </c>
    </row>
    <row r="235" spans="1:9" s="80" customFormat="1" ht="18.75" customHeight="1">
      <c r="A235" s="76" t="s">
        <v>77</v>
      </c>
      <c r="B235" s="81" t="s">
        <v>78</v>
      </c>
      <c r="C235" s="76" t="s">
        <v>338</v>
      </c>
      <c r="D235" s="76" t="s">
        <v>651</v>
      </c>
      <c r="E235" s="76">
        <v>2558</v>
      </c>
      <c r="F235" s="78" t="s">
        <v>896</v>
      </c>
      <c r="G235" s="78"/>
      <c r="H235" s="79">
        <v>240589</v>
      </c>
      <c r="I235" s="76" t="s">
        <v>647</v>
      </c>
    </row>
    <row r="236" spans="1:9" s="80" customFormat="1" ht="18.75" customHeight="1">
      <c r="A236" s="76" t="s">
        <v>77</v>
      </c>
      <c r="B236" s="81" t="s">
        <v>78</v>
      </c>
      <c r="C236" s="76" t="s">
        <v>339</v>
      </c>
      <c r="D236" s="76" t="s">
        <v>339</v>
      </c>
      <c r="E236" s="76">
        <v>2557</v>
      </c>
      <c r="F236" s="78" t="s">
        <v>893</v>
      </c>
      <c r="G236" s="78">
        <v>100000044948</v>
      </c>
      <c r="H236" s="79">
        <v>240206</v>
      </c>
      <c r="I236" s="76" t="s">
        <v>647</v>
      </c>
    </row>
    <row r="237" spans="1:9" s="80" customFormat="1" ht="18.75" customHeight="1">
      <c r="A237" s="76" t="s">
        <v>79</v>
      </c>
      <c r="B237" s="81" t="s">
        <v>80</v>
      </c>
      <c r="C237" s="76" t="s">
        <v>340</v>
      </c>
      <c r="D237" s="76" t="s">
        <v>340</v>
      </c>
      <c r="E237" s="76">
        <v>2551</v>
      </c>
      <c r="F237" s="78"/>
      <c r="G237" s="78">
        <v>100000027733</v>
      </c>
      <c r="H237" s="79">
        <v>237971</v>
      </c>
      <c r="I237" s="76" t="s">
        <v>647</v>
      </c>
    </row>
    <row r="238" spans="1:9" s="80" customFormat="1" ht="18.75" customHeight="1">
      <c r="A238" s="76" t="s">
        <v>79</v>
      </c>
      <c r="B238" s="81" t="s">
        <v>80</v>
      </c>
      <c r="C238" s="76" t="s">
        <v>337</v>
      </c>
      <c r="D238" s="76" t="s">
        <v>337</v>
      </c>
      <c r="E238" s="76">
        <v>2549</v>
      </c>
      <c r="F238" s="78"/>
      <c r="G238" s="78">
        <v>100000026241</v>
      </c>
      <c r="H238" s="79">
        <v>237610</v>
      </c>
      <c r="I238" s="76" t="s">
        <v>647</v>
      </c>
    </row>
    <row r="239" spans="1:9" s="80" customFormat="1" ht="18.75" customHeight="1">
      <c r="A239" s="76" t="s">
        <v>79</v>
      </c>
      <c r="B239" s="81" t="s">
        <v>80</v>
      </c>
      <c r="C239" s="76" t="s">
        <v>337</v>
      </c>
      <c r="D239" s="76" t="s">
        <v>337</v>
      </c>
      <c r="E239" s="76">
        <v>2549</v>
      </c>
      <c r="F239" s="78"/>
      <c r="G239" s="78">
        <v>100000026479</v>
      </c>
      <c r="H239" s="79">
        <v>237314</v>
      </c>
      <c r="I239" s="76" t="s">
        <v>647</v>
      </c>
    </row>
    <row r="240" spans="1:9" s="80" customFormat="1" ht="18.75" customHeight="1">
      <c r="A240" s="76" t="s">
        <v>79</v>
      </c>
      <c r="B240" s="81" t="s">
        <v>80</v>
      </c>
      <c r="C240" s="76" t="s">
        <v>337</v>
      </c>
      <c r="D240" s="76" t="s">
        <v>337</v>
      </c>
      <c r="E240" s="76">
        <v>2549</v>
      </c>
      <c r="F240" s="78"/>
      <c r="G240" s="78">
        <v>100000026480</v>
      </c>
      <c r="H240" s="79">
        <v>237314</v>
      </c>
      <c r="I240" s="76" t="s">
        <v>647</v>
      </c>
    </row>
    <row r="241" spans="1:9" s="80" customFormat="1" ht="18.75" customHeight="1">
      <c r="A241" s="76" t="s">
        <v>79</v>
      </c>
      <c r="B241" s="81" t="s">
        <v>80</v>
      </c>
      <c r="C241" s="76" t="s">
        <v>338</v>
      </c>
      <c r="D241" s="76" t="s">
        <v>674</v>
      </c>
      <c r="E241" s="76">
        <v>2558</v>
      </c>
      <c r="F241" s="78" t="s">
        <v>897</v>
      </c>
      <c r="G241" s="78"/>
      <c r="H241" s="79">
        <v>240592</v>
      </c>
      <c r="I241" s="76" t="s">
        <v>647</v>
      </c>
    </row>
    <row r="242" spans="1:9" s="80" customFormat="1" ht="18.75" customHeight="1">
      <c r="A242" s="76" t="s">
        <v>79</v>
      </c>
      <c r="B242" s="81" t="s">
        <v>80</v>
      </c>
      <c r="C242" s="76" t="s">
        <v>338</v>
      </c>
      <c r="D242" s="76" t="s">
        <v>674</v>
      </c>
      <c r="E242" s="76">
        <v>2558</v>
      </c>
      <c r="F242" s="78" t="s">
        <v>898</v>
      </c>
      <c r="G242" s="78"/>
      <c r="H242" s="79">
        <v>240592</v>
      </c>
      <c r="I242" s="76" t="s">
        <v>647</v>
      </c>
    </row>
    <row r="243" spans="1:9" s="80" customFormat="1" ht="18.75" customHeight="1">
      <c r="A243" s="76" t="s">
        <v>79</v>
      </c>
      <c r="B243" s="81" t="s">
        <v>80</v>
      </c>
      <c r="C243" s="76" t="s">
        <v>338</v>
      </c>
      <c r="D243" s="76" t="s">
        <v>674</v>
      </c>
      <c r="E243" s="76">
        <v>2558</v>
      </c>
      <c r="F243" s="78" t="s">
        <v>899</v>
      </c>
      <c r="G243" s="78"/>
      <c r="H243" s="79">
        <v>240592</v>
      </c>
      <c r="I243" s="76" t="s">
        <v>647</v>
      </c>
    </row>
    <row r="244" spans="1:9" s="80" customFormat="1" ht="18.75" customHeight="1">
      <c r="A244" s="76" t="s">
        <v>79</v>
      </c>
      <c r="B244" s="81" t="s">
        <v>80</v>
      </c>
      <c r="C244" s="76" t="s">
        <v>338</v>
      </c>
      <c r="D244" s="76" t="s">
        <v>674</v>
      </c>
      <c r="E244" s="76">
        <v>2558</v>
      </c>
      <c r="F244" s="78" t="s">
        <v>900</v>
      </c>
      <c r="G244" s="78"/>
      <c r="H244" s="79">
        <v>240592</v>
      </c>
      <c r="I244" s="76" t="s">
        <v>647</v>
      </c>
    </row>
    <row r="245" spans="1:9" s="80" customFormat="1" ht="18.75" customHeight="1">
      <c r="A245" s="76" t="s">
        <v>79</v>
      </c>
      <c r="B245" s="81" t="s">
        <v>80</v>
      </c>
      <c r="C245" s="76" t="s">
        <v>338</v>
      </c>
      <c r="D245" s="76" t="s">
        <v>651</v>
      </c>
      <c r="E245" s="76">
        <v>2550</v>
      </c>
      <c r="F245" s="78"/>
      <c r="G245" s="78">
        <v>100000026242</v>
      </c>
      <c r="H245" s="79">
        <v>237610</v>
      </c>
      <c r="I245" s="76" t="s">
        <v>647</v>
      </c>
    </row>
    <row r="246" spans="1:9" s="80" customFormat="1" ht="18.75" customHeight="1">
      <c r="A246" s="76" t="s">
        <v>79</v>
      </c>
      <c r="B246" s="81" t="s">
        <v>80</v>
      </c>
      <c r="C246" s="76" t="s">
        <v>338</v>
      </c>
      <c r="D246" s="76" t="s">
        <v>651</v>
      </c>
      <c r="E246" s="76">
        <v>2554</v>
      </c>
      <c r="F246" s="78"/>
      <c r="G246" s="78">
        <v>100000036458</v>
      </c>
      <c r="H246" s="79">
        <v>238856</v>
      </c>
      <c r="I246" s="76" t="s">
        <v>647</v>
      </c>
    </row>
    <row r="247" spans="1:9" s="80" customFormat="1" ht="18.75" customHeight="1">
      <c r="A247" s="76" t="s">
        <v>79</v>
      </c>
      <c r="B247" s="81" t="s">
        <v>80</v>
      </c>
      <c r="C247" s="76" t="s">
        <v>338</v>
      </c>
      <c r="D247" s="76" t="s">
        <v>651</v>
      </c>
      <c r="E247" s="76">
        <v>2557</v>
      </c>
      <c r="F247" s="78" t="s">
        <v>901</v>
      </c>
      <c r="G247" s="78"/>
      <c r="H247" s="79">
        <v>240218</v>
      </c>
      <c r="I247" s="76" t="s">
        <v>647</v>
      </c>
    </row>
    <row r="248" spans="1:9" s="80" customFormat="1" ht="18.75" customHeight="1">
      <c r="A248" s="76" t="s">
        <v>79</v>
      </c>
      <c r="B248" s="81" t="s">
        <v>80</v>
      </c>
      <c r="C248" s="76" t="s">
        <v>338</v>
      </c>
      <c r="D248" s="76" t="s">
        <v>651</v>
      </c>
      <c r="E248" s="76">
        <v>2558</v>
      </c>
      <c r="F248" s="78" t="s">
        <v>902</v>
      </c>
      <c r="G248" s="78"/>
      <c r="H248" s="79">
        <v>240287</v>
      </c>
      <c r="I248" s="76" t="s">
        <v>647</v>
      </c>
    </row>
    <row r="249" spans="1:9" s="80" customFormat="1" ht="18.75" customHeight="1">
      <c r="A249" s="76" t="s">
        <v>79</v>
      </c>
      <c r="B249" s="81" t="s">
        <v>80</v>
      </c>
      <c r="C249" s="76" t="s">
        <v>338</v>
      </c>
      <c r="D249" s="76" t="s">
        <v>651</v>
      </c>
      <c r="E249" s="76">
        <v>2558</v>
      </c>
      <c r="F249" s="78" t="s">
        <v>903</v>
      </c>
      <c r="G249" s="78"/>
      <c r="H249" s="79">
        <v>240287</v>
      </c>
      <c r="I249" s="76" t="s">
        <v>647</v>
      </c>
    </row>
    <row r="250" spans="1:9" s="80" customFormat="1" ht="18.75" customHeight="1">
      <c r="A250" s="76" t="s">
        <v>79</v>
      </c>
      <c r="B250" s="81" t="s">
        <v>80</v>
      </c>
      <c r="C250" s="76" t="s">
        <v>338</v>
      </c>
      <c r="D250" s="76" t="s">
        <v>651</v>
      </c>
      <c r="E250" s="76">
        <v>2558</v>
      </c>
      <c r="F250" s="78" t="s">
        <v>904</v>
      </c>
      <c r="G250" s="78"/>
      <c r="H250" s="79">
        <v>240287</v>
      </c>
      <c r="I250" s="76" t="s">
        <v>647</v>
      </c>
    </row>
    <row r="251" spans="1:9" s="80" customFormat="1" ht="18.75" customHeight="1">
      <c r="A251" s="76" t="s">
        <v>79</v>
      </c>
      <c r="B251" s="81" t="s">
        <v>80</v>
      </c>
      <c r="C251" s="76" t="s">
        <v>338</v>
      </c>
      <c r="D251" s="76" t="s">
        <v>651</v>
      </c>
      <c r="E251" s="76">
        <v>2558</v>
      </c>
      <c r="F251" s="78" t="s">
        <v>905</v>
      </c>
      <c r="G251" s="78"/>
      <c r="H251" s="79">
        <v>240287</v>
      </c>
      <c r="I251" s="76" t="s">
        <v>647</v>
      </c>
    </row>
    <row r="252" spans="1:9" s="80" customFormat="1" ht="18.75" customHeight="1">
      <c r="A252" s="76" t="s">
        <v>79</v>
      </c>
      <c r="B252" s="81" t="s">
        <v>80</v>
      </c>
      <c r="C252" s="76" t="s">
        <v>339</v>
      </c>
      <c r="D252" s="76" t="s">
        <v>339</v>
      </c>
      <c r="E252" s="76">
        <v>2557</v>
      </c>
      <c r="F252" s="78" t="s">
        <v>906</v>
      </c>
      <c r="G252" s="78"/>
      <c r="H252" s="79">
        <v>240287</v>
      </c>
      <c r="I252" s="76" t="s">
        <v>647</v>
      </c>
    </row>
    <row r="253" spans="1:9" s="80" customFormat="1" ht="18.75" customHeight="1">
      <c r="A253" s="76" t="s">
        <v>79</v>
      </c>
      <c r="B253" s="81" t="s">
        <v>80</v>
      </c>
      <c r="C253" s="76" t="s">
        <v>339</v>
      </c>
      <c r="D253" s="76" t="s">
        <v>339</v>
      </c>
      <c r="E253" s="76">
        <v>2557</v>
      </c>
      <c r="F253" s="78" t="s">
        <v>907</v>
      </c>
      <c r="G253" s="78"/>
      <c r="H253" s="79">
        <v>240287</v>
      </c>
      <c r="I253" s="76" t="s">
        <v>647</v>
      </c>
    </row>
    <row r="254" spans="1:9" s="80" customFormat="1" ht="18.75" customHeight="1">
      <c r="A254" s="76" t="s">
        <v>79</v>
      </c>
      <c r="B254" s="81" t="s">
        <v>80</v>
      </c>
      <c r="C254" s="76" t="s">
        <v>339</v>
      </c>
      <c r="D254" s="76" t="s">
        <v>339</v>
      </c>
      <c r="E254" s="76">
        <v>2557</v>
      </c>
      <c r="F254" s="78" t="s">
        <v>908</v>
      </c>
      <c r="G254" s="78"/>
      <c r="H254" s="79">
        <v>240287</v>
      </c>
      <c r="I254" s="76" t="s">
        <v>647</v>
      </c>
    </row>
    <row r="255" spans="1:9" s="80" customFormat="1" ht="18.75" customHeight="1">
      <c r="A255" s="76" t="s">
        <v>79</v>
      </c>
      <c r="B255" s="81" t="s">
        <v>80</v>
      </c>
      <c r="C255" s="76" t="s">
        <v>339</v>
      </c>
      <c r="D255" s="76" t="s">
        <v>339</v>
      </c>
      <c r="E255" s="76">
        <v>2557</v>
      </c>
      <c r="F255" s="78" t="s">
        <v>909</v>
      </c>
      <c r="G255" s="78"/>
      <c r="H255" s="79">
        <v>240287</v>
      </c>
      <c r="I255" s="76" t="s">
        <v>647</v>
      </c>
    </row>
    <row r="256" spans="1:9" s="80" customFormat="1" ht="18.75" customHeight="1">
      <c r="A256" s="76" t="s">
        <v>79</v>
      </c>
      <c r="B256" s="81" t="s">
        <v>80</v>
      </c>
      <c r="C256" s="76" t="s">
        <v>339</v>
      </c>
      <c r="D256" s="76" t="s">
        <v>339</v>
      </c>
      <c r="E256" s="76">
        <v>2557</v>
      </c>
      <c r="F256" s="78" t="s">
        <v>910</v>
      </c>
      <c r="G256" s="78"/>
      <c r="H256" s="79">
        <v>240287</v>
      </c>
      <c r="I256" s="76" t="s">
        <v>647</v>
      </c>
    </row>
    <row r="257" spans="1:9" s="80" customFormat="1" ht="18.75" customHeight="1">
      <c r="A257" s="76" t="s">
        <v>79</v>
      </c>
      <c r="B257" s="81" t="s">
        <v>80</v>
      </c>
      <c r="C257" s="76" t="s">
        <v>339</v>
      </c>
      <c r="D257" s="76" t="s">
        <v>339</v>
      </c>
      <c r="E257" s="76">
        <v>2557</v>
      </c>
      <c r="F257" s="78" t="s">
        <v>911</v>
      </c>
      <c r="G257" s="78"/>
      <c r="H257" s="79">
        <v>240287</v>
      </c>
      <c r="I257" s="76" t="s">
        <v>647</v>
      </c>
    </row>
    <row r="258" spans="1:9" s="80" customFormat="1" ht="18.75" customHeight="1">
      <c r="A258" s="76" t="s">
        <v>79</v>
      </c>
      <c r="B258" s="81" t="s">
        <v>80</v>
      </c>
      <c r="C258" s="76" t="s">
        <v>339</v>
      </c>
      <c r="D258" s="76" t="s">
        <v>339</v>
      </c>
      <c r="E258" s="76">
        <v>2557</v>
      </c>
      <c r="F258" s="78" t="s">
        <v>912</v>
      </c>
      <c r="G258" s="78"/>
      <c r="H258" s="79">
        <v>240287</v>
      </c>
      <c r="I258" s="76" t="s">
        <v>647</v>
      </c>
    </row>
    <row r="259" spans="1:9" s="80" customFormat="1" ht="18.75" customHeight="1">
      <c r="A259" s="76" t="s">
        <v>79</v>
      </c>
      <c r="B259" s="81" t="s">
        <v>80</v>
      </c>
      <c r="C259" s="76" t="s">
        <v>339</v>
      </c>
      <c r="D259" s="76" t="s">
        <v>339</v>
      </c>
      <c r="E259" s="76">
        <v>2557</v>
      </c>
      <c r="F259" s="78" t="s">
        <v>913</v>
      </c>
      <c r="G259" s="78"/>
      <c r="H259" s="79">
        <v>240287</v>
      </c>
      <c r="I259" s="76" t="s">
        <v>647</v>
      </c>
    </row>
    <row r="260" spans="1:9" s="80" customFormat="1" ht="18.75" customHeight="1">
      <c r="A260" s="76" t="s">
        <v>81</v>
      </c>
      <c r="B260" s="81" t="s">
        <v>82</v>
      </c>
      <c r="C260" s="76" t="s">
        <v>340</v>
      </c>
      <c r="D260" s="76" t="s">
        <v>340</v>
      </c>
      <c r="E260" s="76">
        <v>2558</v>
      </c>
      <c r="F260" s="78" t="s">
        <v>914</v>
      </c>
      <c r="G260" s="78">
        <v>100000048379</v>
      </c>
      <c r="H260" s="79">
        <v>240563</v>
      </c>
      <c r="I260" s="76" t="s">
        <v>647</v>
      </c>
    </row>
    <row r="261" spans="1:9" s="80" customFormat="1" ht="18.75" customHeight="1">
      <c r="A261" s="76" t="s">
        <v>81</v>
      </c>
      <c r="B261" s="81" t="s">
        <v>82</v>
      </c>
      <c r="C261" s="76" t="s">
        <v>340</v>
      </c>
      <c r="D261" s="76" t="s">
        <v>340</v>
      </c>
      <c r="E261" s="76">
        <v>2558</v>
      </c>
      <c r="F261" s="78" t="s">
        <v>915</v>
      </c>
      <c r="G261" s="78">
        <v>100000048380</v>
      </c>
      <c r="H261" s="79">
        <v>240563</v>
      </c>
      <c r="I261" s="76" t="s">
        <v>647</v>
      </c>
    </row>
    <row r="262" spans="1:9" s="80" customFormat="1" ht="18.75" customHeight="1">
      <c r="A262" s="76" t="s">
        <v>81</v>
      </c>
      <c r="B262" s="81" t="s">
        <v>82</v>
      </c>
      <c r="C262" s="76" t="s">
        <v>340</v>
      </c>
      <c r="D262" s="76" t="s">
        <v>340</v>
      </c>
      <c r="E262" s="76">
        <v>2558</v>
      </c>
      <c r="F262" s="78" t="s">
        <v>916</v>
      </c>
      <c r="G262" s="78">
        <v>100000048381</v>
      </c>
      <c r="H262" s="79">
        <v>240563</v>
      </c>
      <c r="I262" s="76" t="s">
        <v>647</v>
      </c>
    </row>
    <row r="263" spans="1:9" s="80" customFormat="1" ht="18.75" customHeight="1">
      <c r="A263" s="76" t="s">
        <v>81</v>
      </c>
      <c r="B263" s="84" t="s">
        <v>82</v>
      </c>
      <c r="C263" s="76" t="s">
        <v>338</v>
      </c>
      <c r="D263" s="76" t="s">
        <v>674</v>
      </c>
      <c r="E263" s="76">
        <v>2557</v>
      </c>
      <c r="F263" s="78" t="s">
        <v>917</v>
      </c>
      <c r="G263" s="78"/>
      <c r="H263" s="79">
        <v>240060</v>
      </c>
      <c r="I263" s="76" t="s">
        <v>647</v>
      </c>
    </row>
    <row r="264" spans="1:9" s="80" customFormat="1" ht="18.75" customHeight="1">
      <c r="A264" s="76" t="s">
        <v>81</v>
      </c>
      <c r="B264" s="84" t="s">
        <v>82</v>
      </c>
      <c r="C264" s="76" t="s">
        <v>338</v>
      </c>
      <c r="D264" s="76" t="s">
        <v>674</v>
      </c>
      <c r="E264" s="76">
        <v>2557</v>
      </c>
      <c r="F264" s="78" t="s">
        <v>918</v>
      </c>
      <c r="G264" s="78"/>
      <c r="H264" s="79">
        <v>240183</v>
      </c>
      <c r="I264" s="76" t="s">
        <v>647</v>
      </c>
    </row>
    <row r="265" spans="1:9" s="80" customFormat="1" ht="18.75" customHeight="1">
      <c r="A265" s="76" t="s">
        <v>81</v>
      </c>
      <c r="B265" s="84" t="s">
        <v>82</v>
      </c>
      <c r="C265" s="76" t="s">
        <v>338</v>
      </c>
      <c r="D265" s="76" t="s">
        <v>651</v>
      </c>
      <c r="E265" s="76">
        <v>2558</v>
      </c>
      <c r="F265" s="78" t="s">
        <v>919</v>
      </c>
      <c r="G265" s="78"/>
      <c r="H265" s="79">
        <v>240269</v>
      </c>
      <c r="I265" s="76" t="s">
        <v>647</v>
      </c>
    </row>
    <row r="266" spans="1:9" s="80" customFormat="1" ht="18.75" customHeight="1">
      <c r="A266" s="76" t="s">
        <v>81</v>
      </c>
      <c r="B266" s="84" t="s">
        <v>82</v>
      </c>
      <c r="C266" s="76" t="s">
        <v>338</v>
      </c>
      <c r="D266" s="76" t="s">
        <v>651</v>
      </c>
      <c r="E266" s="76">
        <v>2558</v>
      </c>
      <c r="F266" s="78" t="s">
        <v>920</v>
      </c>
      <c r="G266" s="78"/>
      <c r="H266" s="79">
        <v>240269</v>
      </c>
      <c r="I266" s="76" t="s">
        <v>647</v>
      </c>
    </row>
    <row r="267" spans="1:9" s="80" customFormat="1" ht="18.75" customHeight="1">
      <c r="A267" s="76" t="s">
        <v>83</v>
      </c>
      <c r="B267" s="84" t="s">
        <v>84</v>
      </c>
      <c r="C267" s="76" t="s">
        <v>339</v>
      </c>
      <c r="D267" s="76" t="s">
        <v>339</v>
      </c>
      <c r="E267" s="76">
        <v>2557</v>
      </c>
      <c r="F267" s="78" t="s">
        <v>921</v>
      </c>
      <c r="G267" s="78"/>
      <c r="H267" s="79">
        <v>240184</v>
      </c>
      <c r="I267" s="76" t="s">
        <v>647</v>
      </c>
    </row>
    <row r="268" spans="1:9" s="80" customFormat="1" ht="18.75" customHeight="1">
      <c r="A268" s="76" t="s">
        <v>85</v>
      </c>
      <c r="B268" s="81" t="s">
        <v>86</v>
      </c>
      <c r="C268" s="76" t="s">
        <v>338</v>
      </c>
      <c r="D268" s="76" t="s">
        <v>674</v>
      </c>
      <c r="E268" s="76">
        <v>2558</v>
      </c>
      <c r="F268" s="78" t="s">
        <v>922</v>
      </c>
      <c r="G268" s="78"/>
      <c r="H268" s="79">
        <v>240386</v>
      </c>
      <c r="I268" s="76" t="s">
        <v>647</v>
      </c>
    </row>
    <row r="269" spans="1:9" s="80" customFormat="1" ht="18.75" customHeight="1">
      <c r="A269" s="76" t="s">
        <v>85</v>
      </c>
      <c r="B269" s="81" t="s">
        <v>86</v>
      </c>
      <c r="C269" s="76" t="s">
        <v>338</v>
      </c>
      <c r="D269" s="76" t="s">
        <v>674</v>
      </c>
      <c r="E269" s="76">
        <v>2558</v>
      </c>
      <c r="F269" s="78" t="s">
        <v>923</v>
      </c>
      <c r="G269" s="78"/>
      <c r="H269" s="79">
        <v>240386</v>
      </c>
      <c r="I269" s="76" t="s">
        <v>647</v>
      </c>
    </row>
    <row r="270" spans="1:9" s="80" customFormat="1" ht="18.75" customHeight="1">
      <c r="A270" s="76" t="s">
        <v>85</v>
      </c>
      <c r="B270" s="81" t="s">
        <v>86</v>
      </c>
      <c r="C270" s="76" t="s">
        <v>338</v>
      </c>
      <c r="D270" s="76" t="s">
        <v>674</v>
      </c>
      <c r="E270" s="76">
        <v>2558</v>
      </c>
      <c r="F270" s="78" t="s">
        <v>924</v>
      </c>
      <c r="G270" s="78"/>
      <c r="H270" s="79">
        <v>240386</v>
      </c>
      <c r="I270" s="76" t="s">
        <v>647</v>
      </c>
    </row>
    <row r="271" spans="1:9" s="80" customFormat="1" ht="18.75" customHeight="1">
      <c r="A271" s="76" t="s">
        <v>85</v>
      </c>
      <c r="B271" s="81" t="s">
        <v>86</v>
      </c>
      <c r="C271" s="76" t="s">
        <v>338</v>
      </c>
      <c r="D271" s="76" t="s">
        <v>674</v>
      </c>
      <c r="E271" s="76">
        <v>2558</v>
      </c>
      <c r="F271" s="78" t="s">
        <v>925</v>
      </c>
      <c r="G271" s="78"/>
      <c r="H271" s="79">
        <v>240386</v>
      </c>
      <c r="I271" s="76" t="s">
        <v>647</v>
      </c>
    </row>
    <row r="272" spans="1:9" s="80" customFormat="1" ht="18.75" customHeight="1">
      <c r="A272" s="76" t="s">
        <v>87</v>
      </c>
      <c r="B272" s="81" t="s">
        <v>88</v>
      </c>
      <c r="C272" s="76" t="s">
        <v>340</v>
      </c>
      <c r="D272" s="76" t="s">
        <v>340</v>
      </c>
      <c r="E272" s="76">
        <v>2558</v>
      </c>
      <c r="F272" s="78" t="s">
        <v>926</v>
      </c>
      <c r="G272" s="78">
        <v>100000048240</v>
      </c>
      <c r="H272" s="79">
        <v>240553</v>
      </c>
      <c r="I272" s="76" t="s">
        <v>647</v>
      </c>
    </row>
    <row r="273" spans="1:9" s="80" customFormat="1" ht="18.75" customHeight="1">
      <c r="A273" s="76" t="s">
        <v>87</v>
      </c>
      <c r="B273" s="81" t="s">
        <v>88</v>
      </c>
      <c r="C273" s="76" t="s">
        <v>340</v>
      </c>
      <c r="D273" s="76" t="s">
        <v>340</v>
      </c>
      <c r="E273" s="76">
        <v>2558</v>
      </c>
      <c r="F273" s="78" t="s">
        <v>927</v>
      </c>
      <c r="G273" s="78">
        <v>100000048241</v>
      </c>
      <c r="H273" s="79">
        <v>240553</v>
      </c>
      <c r="I273" s="76" t="s">
        <v>647</v>
      </c>
    </row>
    <row r="274" spans="1:9" s="80" customFormat="1" ht="18.75" customHeight="1">
      <c r="A274" s="76" t="s">
        <v>87</v>
      </c>
      <c r="B274" s="81" t="s">
        <v>88</v>
      </c>
      <c r="C274" s="76" t="s">
        <v>340</v>
      </c>
      <c r="D274" s="76" t="s">
        <v>340</v>
      </c>
      <c r="E274" s="76">
        <v>2558</v>
      </c>
      <c r="F274" s="78" t="s">
        <v>928</v>
      </c>
      <c r="G274" s="78">
        <v>100000048242</v>
      </c>
      <c r="H274" s="79">
        <v>240553</v>
      </c>
      <c r="I274" s="76" t="s">
        <v>647</v>
      </c>
    </row>
    <row r="275" spans="1:9" s="80" customFormat="1" ht="18.75" customHeight="1">
      <c r="A275" s="76" t="s">
        <v>87</v>
      </c>
      <c r="B275" s="81" t="s">
        <v>88</v>
      </c>
      <c r="C275" s="76" t="s">
        <v>340</v>
      </c>
      <c r="D275" s="76" t="s">
        <v>340</v>
      </c>
      <c r="E275" s="76">
        <v>2558</v>
      </c>
      <c r="F275" s="78" t="s">
        <v>929</v>
      </c>
      <c r="G275" s="78">
        <v>100000048243</v>
      </c>
      <c r="H275" s="79">
        <v>240553</v>
      </c>
      <c r="I275" s="76" t="s">
        <v>647</v>
      </c>
    </row>
    <row r="276" spans="1:9" s="80" customFormat="1" ht="18.75" customHeight="1">
      <c r="A276" s="76" t="s">
        <v>87</v>
      </c>
      <c r="B276" s="81" t="s">
        <v>88</v>
      </c>
      <c r="C276" s="76" t="s">
        <v>340</v>
      </c>
      <c r="D276" s="76" t="s">
        <v>340</v>
      </c>
      <c r="E276" s="76">
        <v>2558</v>
      </c>
      <c r="F276" s="78" t="s">
        <v>930</v>
      </c>
      <c r="G276" s="78">
        <v>100000048244</v>
      </c>
      <c r="H276" s="79">
        <v>240553</v>
      </c>
      <c r="I276" s="76" t="s">
        <v>647</v>
      </c>
    </row>
    <row r="277" spans="1:9" s="80" customFormat="1" ht="18.75" customHeight="1">
      <c r="A277" s="76" t="s">
        <v>87</v>
      </c>
      <c r="B277" s="81" t="s">
        <v>88</v>
      </c>
      <c r="C277" s="76" t="s">
        <v>340</v>
      </c>
      <c r="D277" s="76" t="s">
        <v>340</v>
      </c>
      <c r="E277" s="76">
        <v>2558</v>
      </c>
      <c r="F277" s="78" t="s">
        <v>931</v>
      </c>
      <c r="G277" s="78">
        <v>100000053870</v>
      </c>
      <c r="H277" s="79">
        <v>240592</v>
      </c>
      <c r="I277" s="76" t="s">
        <v>647</v>
      </c>
    </row>
    <row r="278" spans="1:9" s="80" customFormat="1" ht="18.75" customHeight="1">
      <c r="A278" s="76" t="s">
        <v>87</v>
      </c>
      <c r="B278" s="81" t="s">
        <v>88</v>
      </c>
      <c r="C278" s="76" t="s">
        <v>338</v>
      </c>
      <c r="D278" s="76" t="s">
        <v>674</v>
      </c>
      <c r="E278" s="76">
        <v>2557</v>
      </c>
      <c r="F278" s="78" t="s">
        <v>932</v>
      </c>
      <c r="G278" s="78"/>
      <c r="H278" s="79">
        <v>240206</v>
      </c>
      <c r="I278" s="76" t="s">
        <v>647</v>
      </c>
    </row>
    <row r="279" spans="1:9" s="80" customFormat="1" ht="18.75" customHeight="1">
      <c r="A279" s="76" t="s">
        <v>87</v>
      </c>
      <c r="B279" s="81" t="s">
        <v>88</v>
      </c>
      <c r="C279" s="76" t="s">
        <v>338</v>
      </c>
      <c r="D279" s="76" t="s">
        <v>674</v>
      </c>
      <c r="E279" s="76">
        <v>2558</v>
      </c>
      <c r="F279" s="78" t="s">
        <v>933</v>
      </c>
      <c r="G279" s="78"/>
      <c r="H279" s="79">
        <v>240535</v>
      </c>
      <c r="I279" s="76" t="s">
        <v>647</v>
      </c>
    </row>
    <row r="280" spans="1:9" s="80" customFormat="1" ht="18.75" customHeight="1">
      <c r="A280" s="76" t="s">
        <v>87</v>
      </c>
      <c r="B280" s="81" t="s">
        <v>88</v>
      </c>
      <c r="C280" s="76" t="s">
        <v>338</v>
      </c>
      <c r="D280" s="76" t="s">
        <v>651</v>
      </c>
      <c r="E280" s="76">
        <v>2558</v>
      </c>
      <c r="F280" s="78" t="s">
        <v>934</v>
      </c>
      <c r="G280" s="78"/>
      <c r="H280" s="79">
        <v>240570</v>
      </c>
      <c r="I280" s="76" t="s">
        <v>647</v>
      </c>
    </row>
    <row r="281" spans="1:9" s="80" customFormat="1" ht="18.75" customHeight="1">
      <c r="A281" s="76" t="s">
        <v>87</v>
      </c>
      <c r="B281" s="81" t="s">
        <v>88</v>
      </c>
      <c r="C281" s="76" t="s">
        <v>338</v>
      </c>
      <c r="D281" s="76" t="s">
        <v>651</v>
      </c>
      <c r="E281" s="76">
        <v>2558</v>
      </c>
      <c r="F281" s="78" t="s">
        <v>935</v>
      </c>
      <c r="G281" s="78"/>
      <c r="H281" s="79">
        <v>240570</v>
      </c>
      <c r="I281" s="76" t="s">
        <v>647</v>
      </c>
    </row>
    <row r="282" spans="1:9" s="80" customFormat="1" ht="18.75" customHeight="1">
      <c r="A282" s="76" t="s">
        <v>87</v>
      </c>
      <c r="B282" s="81" t="s">
        <v>88</v>
      </c>
      <c r="C282" s="76" t="s">
        <v>338</v>
      </c>
      <c r="D282" s="76" t="s">
        <v>651</v>
      </c>
      <c r="E282" s="76">
        <v>2558</v>
      </c>
      <c r="F282" s="78" t="s">
        <v>936</v>
      </c>
      <c r="G282" s="78"/>
      <c r="H282" s="79">
        <v>240570</v>
      </c>
      <c r="I282" s="76" t="s">
        <v>647</v>
      </c>
    </row>
    <row r="283" spans="1:9" s="80" customFormat="1" ht="18.75" customHeight="1">
      <c r="A283" s="76" t="s">
        <v>87</v>
      </c>
      <c r="B283" s="81" t="s">
        <v>88</v>
      </c>
      <c r="C283" s="76" t="s">
        <v>338</v>
      </c>
      <c r="D283" s="76" t="s">
        <v>651</v>
      </c>
      <c r="E283" s="76">
        <v>2558</v>
      </c>
      <c r="F283" s="78" t="s">
        <v>937</v>
      </c>
      <c r="G283" s="78"/>
      <c r="H283" s="79">
        <v>240570</v>
      </c>
      <c r="I283" s="76" t="s">
        <v>647</v>
      </c>
    </row>
    <row r="284" spans="1:9" s="80" customFormat="1" ht="18.75" customHeight="1">
      <c r="A284" s="76" t="s">
        <v>87</v>
      </c>
      <c r="B284" s="81" t="s">
        <v>88</v>
      </c>
      <c r="C284" s="76" t="s">
        <v>338</v>
      </c>
      <c r="D284" s="76" t="s">
        <v>651</v>
      </c>
      <c r="E284" s="76">
        <v>2558</v>
      </c>
      <c r="F284" s="78" t="s">
        <v>938</v>
      </c>
      <c r="G284" s="78"/>
      <c r="H284" s="79">
        <v>240570</v>
      </c>
      <c r="I284" s="76" t="s">
        <v>647</v>
      </c>
    </row>
    <row r="285" spans="1:9" s="80" customFormat="1" ht="18.75" customHeight="1">
      <c r="A285" s="76" t="s">
        <v>87</v>
      </c>
      <c r="B285" s="81" t="s">
        <v>88</v>
      </c>
      <c r="C285" s="76" t="s">
        <v>338</v>
      </c>
      <c r="D285" s="76" t="s">
        <v>651</v>
      </c>
      <c r="E285" s="76">
        <v>2558</v>
      </c>
      <c r="F285" s="78" t="s">
        <v>939</v>
      </c>
      <c r="G285" s="78"/>
      <c r="H285" s="79">
        <v>240570</v>
      </c>
      <c r="I285" s="76" t="s">
        <v>647</v>
      </c>
    </row>
    <row r="286" spans="1:9" s="80" customFormat="1" ht="18.75" customHeight="1">
      <c r="A286" s="76" t="s">
        <v>87</v>
      </c>
      <c r="B286" s="81" t="s">
        <v>88</v>
      </c>
      <c r="C286" s="76" t="s">
        <v>338</v>
      </c>
      <c r="D286" s="76" t="s">
        <v>651</v>
      </c>
      <c r="E286" s="76">
        <v>2558</v>
      </c>
      <c r="F286" s="78" t="s">
        <v>940</v>
      </c>
      <c r="G286" s="78"/>
      <c r="H286" s="79">
        <v>240570</v>
      </c>
      <c r="I286" s="76" t="s">
        <v>647</v>
      </c>
    </row>
    <row r="287" spans="1:9" s="80" customFormat="1" ht="18.75" customHeight="1">
      <c r="A287" s="76" t="s">
        <v>87</v>
      </c>
      <c r="B287" s="81" t="s">
        <v>88</v>
      </c>
      <c r="C287" s="76" t="s">
        <v>338</v>
      </c>
      <c r="D287" s="76" t="s">
        <v>651</v>
      </c>
      <c r="E287" s="76">
        <v>2558</v>
      </c>
      <c r="F287" s="78" t="s">
        <v>941</v>
      </c>
      <c r="G287" s="78"/>
      <c r="H287" s="79">
        <v>240570</v>
      </c>
      <c r="I287" s="76" t="s">
        <v>647</v>
      </c>
    </row>
    <row r="288" spans="1:9" s="80" customFormat="1" ht="18.75" customHeight="1">
      <c r="A288" s="76" t="s">
        <v>87</v>
      </c>
      <c r="B288" s="81" t="s">
        <v>88</v>
      </c>
      <c r="C288" s="76" t="s">
        <v>338</v>
      </c>
      <c r="D288" s="76" t="s">
        <v>651</v>
      </c>
      <c r="E288" s="76">
        <v>2558</v>
      </c>
      <c r="F288" s="78" t="s">
        <v>942</v>
      </c>
      <c r="G288" s="78"/>
      <c r="H288" s="79">
        <v>240570</v>
      </c>
      <c r="I288" s="76" t="s">
        <v>647</v>
      </c>
    </row>
    <row r="289" spans="1:9" s="80" customFormat="1" ht="18.75" customHeight="1">
      <c r="A289" s="76" t="s">
        <v>87</v>
      </c>
      <c r="B289" s="81" t="s">
        <v>88</v>
      </c>
      <c r="C289" s="76" t="s">
        <v>338</v>
      </c>
      <c r="D289" s="76" t="s">
        <v>651</v>
      </c>
      <c r="E289" s="76">
        <v>2558</v>
      </c>
      <c r="F289" s="78" t="s">
        <v>943</v>
      </c>
      <c r="G289" s="78"/>
      <c r="H289" s="79">
        <v>240574</v>
      </c>
      <c r="I289" s="76" t="s">
        <v>647</v>
      </c>
    </row>
    <row r="290" spans="1:9" s="80" customFormat="1" ht="18.75" customHeight="1">
      <c r="A290" s="76" t="s">
        <v>87</v>
      </c>
      <c r="B290" s="81" t="s">
        <v>88</v>
      </c>
      <c r="C290" s="76" t="s">
        <v>338</v>
      </c>
      <c r="D290" s="76" t="s">
        <v>651</v>
      </c>
      <c r="E290" s="76">
        <v>2558</v>
      </c>
      <c r="F290" s="78" t="s">
        <v>944</v>
      </c>
      <c r="G290" s="78"/>
      <c r="H290" s="79">
        <v>240574</v>
      </c>
      <c r="I290" s="76" t="s">
        <v>647</v>
      </c>
    </row>
    <row r="291" spans="1:9" s="80" customFormat="1" ht="18.75" customHeight="1">
      <c r="A291" s="76" t="s">
        <v>87</v>
      </c>
      <c r="B291" s="81" t="s">
        <v>88</v>
      </c>
      <c r="C291" s="76" t="s">
        <v>338</v>
      </c>
      <c r="D291" s="76" t="s">
        <v>651</v>
      </c>
      <c r="E291" s="76">
        <v>2558</v>
      </c>
      <c r="F291" s="78" t="s">
        <v>945</v>
      </c>
      <c r="G291" s="78"/>
      <c r="H291" s="79">
        <v>240574</v>
      </c>
      <c r="I291" s="76" t="s">
        <v>647</v>
      </c>
    </row>
    <row r="292" spans="1:9" s="80" customFormat="1" ht="18.75" customHeight="1">
      <c r="A292" s="76" t="s">
        <v>87</v>
      </c>
      <c r="B292" s="81" t="s">
        <v>88</v>
      </c>
      <c r="C292" s="76" t="s">
        <v>339</v>
      </c>
      <c r="D292" s="76" t="s">
        <v>339</v>
      </c>
      <c r="E292" s="76">
        <v>2557</v>
      </c>
      <c r="F292" s="78" t="s">
        <v>946</v>
      </c>
      <c r="G292" s="78"/>
      <c r="H292" s="79">
        <v>240113</v>
      </c>
      <c r="I292" s="76" t="s">
        <v>647</v>
      </c>
    </row>
    <row r="293" spans="1:9" s="80" customFormat="1" ht="18.75" customHeight="1">
      <c r="A293" s="76" t="s">
        <v>87</v>
      </c>
      <c r="B293" s="81" t="s">
        <v>88</v>
      </c>
      <c r="C293" s="76" t="s">
        <v>339</v>
      </c>
      <c r="D293" s="76" t="s">
        <v>339</v>
      </c>
      <c r="E293" s="76">
        <v>2557</v>
      </c>
      <c r="F293" s="78" t="s">
        <v>947</v>
      </c>
      <c r="G293" s="78"/>
      <c r="H293" s="79">
        <v>240200</v>
      </c>
      <c r="I293" s="76" t="s">
        <v>647</v>
      </c>
    </row>
    <row r="294" spans="1:9" s="80" customFormat="1" ht="18.75" customHeight="1">
      <c r="A294" s="76" t="s">
        <v>89</v>
      </c>
      <c r="B294" s="81" t="s">
        <v>90</v>
      </c>
      <c r="C294" s="76" t="s">
        <v>340</v>
      </c>
      <c r="D294" s="76" t="s">
        <v>340</v>
      </c>
      <c r="E294" s="76">
        <v>2558</v>
      </c>
      <c r="F294" s="78" t="s">
        <v>948</v>
      </c>
      <c r="G294" s="78">
        <v>100000048394</v>
      </c>
      <c r="H294" s="79">
        <v>240567</v>
      </c>
      <c r="I294" s="76" t="s">
        <v>647</v>
      </c>
    </row>
    <row r="295" spans="1:9" s="80" customFormat="1" ht="18.75" customHeight="1">
      <c r="A295" s="76" t="s">
        <v>89</v>
      </c>
      <c r="B295" s="81" t="s">
        <v>90</v>
      </c>
      <c r="C295" s="76" t="s">
        <v>340</v>
      </c>
      <c r="D295" s="76" t="s">
        <v>340</v>
      </c>
      <c r="E295" s="76">
        <v>2558</v>
      </c>
      <c r="F295" s="78" t="s">
        <v>949</v>
      </c>
      <c r="G295" s="78">
        <v>100000048395</v>
      </c>
      <c r="H295" s="79">
        <v>240567</v>
      </c>
      <c r="I295" s="76" t="s">
        <v>647</v>
      </c>
    </row>
    <row r="296" spans="1:9" s="80" customFormat="1" ht="18.75" customHeight="1">
      <c r="A296" s="76" t="s">
        <v>89</v>
      </c>
      <c r="B296" s="81" t="s">
        <v>90</v>
      </c>
      <c r="C296" s="76" t="s">
        <v>340</v>
      </c>
      <c r="D296" s="76" t="s">
        <v>340</v>
      </c>
      <c r="E296" s="76">
        <v>2558</v>
      </c>
      <c r="F296" s="78" t="s">
        <v>950</v>
      </c>
      <c r="G296" s="78">
        <v>100000050995</v>
      </c>
      <c r="H296" s="79">
        <v>240683</v>
      </c>
      <c r="I296" s="76" t="s">
        <v>647</v>
      </c>
    </row>
    <row r="297" spans="1:9" s="80" customFormat="1" ht="18.75" customHeight="1">
      <c r="A297" s="76" t="s">
        <v>89</v>
      </c>
      <c r="B297" s="77" t="s">
        <v>90</v>
      </c>
      <c r="C297" s="76" t="s">
        <v>337</v>
      </c>
      <c r="D297" s="76" t="s">
        <v>337</v>
      </c>
      <c r="E297" s="76">
        <v>2558</v>
      </c>
      <c r="F297" s="78" t="s">
        <v>951</v>
      </c>
      <c r="G297" s="78">
        <v>100000050193</v>
      </c>
      <c r="H297" s="79">
        <v>240655</v>
      </c>
      <c r="I297" s="76" t="s">
        <v>647</v>
      </c>
    </row>
    <row r="298" spans="1:9" s="80" customFormat="1" ht="18.75" customHeight="1">
      <c r="A298" s="76" t="s">
        <v>89</v>
      </c>
      <c r="B298" s="77" t="s">
        <v>90</v>
      </c>
      <c r="C298" s="76" t="s">
        <v>337</v>
      </c>
      <c r="D298" s="76" t="s">
        <v>337</v>
      </c>
      <c r="E298" s="76">
        <v>2558</v>
      </c>
      <c r="F298" s="78" t="s">
        <v>952</v>
      </c>
      <c r="G298" s="78">
        <v>100000050194</v>
      </c>
      <c r="H298" s="79">
        <v>240655</v>
      </c>
      <c r="I298" s="76" t="s">
        <v>647</v>
      </c>
    </row>
    <row r="299" spans="1:9" s="80" customFormat="1" ht="18.75" customHeight="1">
      <c r="A299" s="76" t="s">
        <v>89</v>
      </c>
      <c r="B299" s="77" t="s">
        <v>90</v>
      </c>
      <c r="C299" s="76" t="s">
        <v>337</v>
      </c>
      <c r="D299" s="76" t="s">
        <v>337</v>
      </c>
      <c r="E299" s="76">
        <v>2558</v>
      </c>
      <c r="F299" s="78" t="s">
        <v>953</v>
      </c>
      <c r="G299" s="78">
        <v>100000050195</v>
      </c>
      <c r="H299" s="79">
        <v>240655</v>
      </c>
      <c r="I299" s="76" t="s">
        <v>647</v>
      </c>
    </row>
    <row r="300" spans="1:9" s="80" customFormat="1" ht="18.75" customHeight="1">
      <c r="A300" s="76" t="s">
        <v>89</v>
      </c>
      <c r="B300" s="77" t="s">
        <v>90</v>
      </c>
      <c r="C300" s="76" t="s">
        <v>337</v>
      </c>
      <c r="D300" s="76" t="s">
        <v>337</v>
      </c>
      <c r="E300" s="76">
        <v>2558</v>
      </c>
      <c r="F300" s="78" t="s">
        <v>954</v>
      </c>
      <c r="G300" s="78">
        <v>100000050196</v>
      </c>
      <c r="H300" s="79">
        <v>240655</v>
      </c>
      <c r="I300" s="76" t="s">
        <v>647</v>
      </c>
    </row>
    <row r="301" spans="1:9" s="80" customFormat="1" ht="18.75" customHeight="1">
      <c r="A301" s="76" t="s">
        <v>89</v>
      </c>
      <c r="B301" s="77" t="s">
        <v>90</v>
      </c>
      <c r="C301" s="76" t="s">
        <v>337</v>
      </c>
      <c r="D301" s="76" t="s">
        <v>337</v>
      </c>
      <c r="E301" s="76">
        <v>2558</v>
      </c>
      <c r="F301" s="78" t="s">
        <v>955</v>
      </c>
      <c r="G301" s="78">
        <v>100000050197</v>
      </c>
      <c r="H301" s="79">
        <v>240655</v>
      </c>
      <c r="I301" s="76" t="s">
        <v>647</v>
      </c>
    </row>
    <row r="302" spans="1:9" s="80" customFormat="1" ht="18.75" customHeight="1">
      <c r="A302" s="76" t="s">
        <v>89</v>
      </c>
      <c r="B302" s="77" t="s">
        <v>90</v>
      </c>
      <c r="C302" s="76" t="s">
        <v>337</v>
      </c>
      <c r="D302" s="76" t="s">
        <v>337</v>
      </c>
      <c r="E302" s="76">
        <v>2558</v>
      </c>
      <c r="F302" s="78" t="s">
        <v>956</v>
      </c>
      <c r="G302" s="78">
        <v>100000050198</v>
      </c>
      <c r="H302" s="79">
        <v>240655</v>
      </c>
      <c r="I302" s="76" t="s">
        <v>647</v>
      </c>
    </row>
    <row r="303" spans="1:9" s="80" customFormat="1" ht="18.75" customHeight="1">
      <c r="A303" s="76" t="s">
        <v>89</v>
      </c>
      <c r="B303" s="77" t="s">
        <v>90</v>
      </c>
      <c r="C303" s="76" t="s">
        <v>337</v>
      </c>
      <c r="D303" s="76" t="s">
        <v>337</v>
      </c>
      <c r="E303" s="76">
        <v>2558</v>
      </c>
      <c r="F303" s="78" t="s">
        <v>957</v>
      </c>
      <c r="G303" s="78">
        <v>100000050199</v>
      </c>
      <c r="H303" s="79">
        <v>240655</v>
      </c>
      <c r="I303" s="76" t="s">
        <v>647</v>
      </c>
    </row>
    <row r="304" spans="1:9" s="80" customFormat="1" ht="18.75" customHeight="1">
      <c r="A304" s="76" t="s">
        <v>89</v>
      </c>
      <c r="B304" s="77" t="s">
        <v>90</v>
      </c>
      <c r="C304" s="76" t="s">
        <v>337</v>
      </c>
      <c r="D304" s="76" t="s">
        <v>337</v>
      </c>
      <c r="E304" s="76">
        <v>2558</v>
      </c>
      <c r="F304" s="78" t="s">
        <v>958</v>
      </c>
      <c r="G304" s="78">
        <v>100000050200</v>
      </c>
      <c r="H304" s="79">
        <v>240655</v>
      </c>
      <c r="I304" s="76" t="s">
        <v>647</v>
      </c>
    </row>
    <row r="305" spans="1:9" s="80" customFormat="1" ht="18.75" customHeight="1">
      <c r="A305" s="76" t="s">
        <v>89</v>
      </c>
      <c r="B305" s="77" t="s">
        <v>90</v>
      </c>
      <c r="C305" s="76" t="s">
        <v>337</v>
      </c>
      <c r="D305" s="76" t="s">
        <v>337</v>
      </c>
      <c r="E305" s="76">
        <v>2558</v>
      </c>
      <c r="F305" s="78" t="s">
        <v>959</v>
      </c>
      <c r="G305" s="78">
        <v>100000050201</v>
      </c>
      <c r="H305" s="79">
        <v>240655</v>
      </c>
      <c r="I305" s="76" t="s">
        <v>647</v>
      </c>
    </row>
    <row r="306" spans="1:9" s="80" customFormat="1" ht="18.75" customHeight="1">
      <c r="A306" s="76" t="s">
        <v>89</v>
      </c>
      <c r="B306" s="77" t="s">
        <v>90</v>
      </c>
      <c r="C306" s="76" t="s">
        <v>337</v>
      </c>
      <c r="D306" s="76" t="s">
        <v>337</v>
      </c>
      <c r="E306" s="76">
        <v>2558</v>
      </c>
      <c r="F306" s="78" t="s">
        <v>960</v>
      </c>
      <c r="G306" s="78">
        <v>100000050202</v>
      </c>
      <c r="H306" s="79">
        <v>240655</v>
      </c>
      <c r="I306" s="76" t="s">
        <v>647</v>
      </c>
    </row>
    <row r="307" spans="1:9" s="80" customFormat="1" ht="18.75" customHeight="1">
      <c r="A307" s="76" t="s">
        <v>89</v>
      </c>
      <c r="B307" s="77" t="s">
        <v>90</v>
      </c>
      <c r="C307" s="76" t="s">
        <v>337</v>
      </c>
      <c r="D307" s="76" t="s">
        <v>337</v>
      </c>
      <c r="E307" s="76">
        <v>2558</v>
      </c>
      <c r="F307" s="78" t="s">
        <v>961</v>
      </c>
      <c r="G307" s="78">
        <v>100000050203</v>
      </c>
      <c r="H307" s="79">
        <v>240655</v>
      </c>
      <c r="I307" s="76" t="s">
        <v>647</v>
      </c>
    </row>
    <row r="308" spans="1:9" s="80" customFormat="1" ht="18.75" customHeight="1">
      <c r="A308" s="76" t="s">
        <v>89</v>
      </c>
      <c r="B308" s="77" t="s">
        <v>90</v>
      </c>
      <c r="C308" s="76" t="s">
        <v>337</v>
      </c>
      <c r="D308" s="76" t="s">
        <v>337</v>
      </c>
      <c r="E308" s="76">
        <v>2558</v>
      </c>
      <c r="F308" s="78" t="s">
        <v>962</v>
      </c>
      <c r="G308" s="78">
        <v>100000050204</v>
      </c>
      <c r="H308" s="79">
        <v>240655</v>
      </c>
      <c r="I308" s="76" t="s">
        <v>647</v>
      </c>
    </row>
    <row r="309" spans="1:9" s="80" customFormat="1" ht="18.75" customHeight="1">
      <c r="A309" s="76" t="s">
        <v>89</v>
      </c>
      <c r="B309" s="81" t="s">
        <v>90</v>
      </c>
      <c r="C309" s="76" t="s">
        <v>338</v>
      </c>
      <c r="D309" s="76" t="s">
        <v>651</v>
      </c>
      <c r="E309" s="76">
        <v>2557</v>
      </c>
      <c r="F309" s="78" t="s">
        <v>963</v>
      </c>
      <c r="G309" s="78"/>
      <c r="H309" s="79">
        <v>240007</v>
      </c>
      <c r="I309" s="76" t="s">
        <v>647</v>
      </c>
    </row>
    <row r="310" spans="1:9" s="80" customFormat="1" ht="18.75" customHeight="1">
      <c r="A310" s="76" t="s">
        <v>94</v>
      </c>
      <c r="B310" s="81" t="s">
        <v>342</v>
      </c>
      <c r="C310" s="76" t="s">
        <v>337</v>
      </c>
      <c r="D310" s="76" t="s">
        <v>337</v>
      </c>
      <c r="E310" s="76">
        <v>2558</v>
      </c>
      <c r="F310" s="78" t="s">
        <v>964</v>
      </c>
      <c r="G310" s="78">
        <v>100000045866</v>
      </c>
      <c r="H310" s="79">
        <v>240309</v>
      </c>
      <c r="I310" s="76" t="s">
        <v>647</v>
      </c>
    </row>
    <row r="311" spans="1:9" s="80" customFormat="1" ht="18.75" customHeight="1">
      <c r="A311" s="76" t="s">
        <v>94</v>
      </c>
      <c r="B311" s="81" t="s">
        <v>342</v>
      </c>
      <c r="C311" s="76" t="s">
        <v>337</v>
      </c>
      <c r="D311" s="76" t="s">
        <v>337</v>
      </c>
      <c r="E311" s="76">
        <v>2558</v>
      </c>
      <c r="F311" s="78" t="s">
        <v>965</v>
      </c>
      <c r="G311" s="78">
        <v>100000045867</v>
      </c>
      <c r="H311" s="79">
        <v>240309</v>
      </c>
      <c r="I311" s="76" t="s">
        <v>647</v>
      </c>
    </row>
    <row r="312" spans="1:9" s="80" customFormat="1" ht="18.75" customHeight="1">
      <c r="A312" s="76" t="s">
        <v>94</v>
      </c>
      <c r="B312" s="81" t="s">
        <v>342</v>
      </c>
      <c r="C312" s="76" t="s">
        <v>337</v>
      </c>
      <c r="D312" s="76" t="s">
        <v>337</v>
      </c>
      <c r="E312" s="76">
        <v>2558</v>
      </c>
      <c r="F312" s="78" t="s">
        <v>966</v>
      </c>
      <c r="G312" s="78">
        <v>100000045868</v>
      </c>
      <c r="H312" s="79">
        <v>240309</v>
      </c>
      <c r="I312" s="76" t="s">
        <v>647</v>
      </c>
    </row>
    <row r="313" spans="1:9" s="80" customFormat="1" ht="18.75" customHeight="1">
      <c r="A313" s="76" t="s">
        <v>94</v>
      </c>
      <c r="B313" s="81" t="s">
        <v>342</v>
      </c>
      <c r="C313" s="76" t="s">
        <v>337</v>
      </c>
      <c r="D313" s="76" t="s">
        <v>337</v>
      </c>
      <c r="E313" s="76">
        <v>2558</v>
      </c>
      <c r="F313" s="78" t="s">
        <v>967</v>
      </c>
      <c r="G313" s="78">
        <v>100000045869</v>
      </c>
      <c r="H313" s="79">
        <v>240309</v>
      </c>
      <c r="I313" s="76" t="s">
        <v>647</v>
      </c>
    </row>
    <row r="314" spans="1:9" s="80" customFormat="1" ht="18.75" customHeight="1">
      <c r="A314" s="76" t="s">
        <v>94</v>
      </c>
      <c r="B314" s="81" t="s">
        <v>342</v>
      </c>
      <c r="C314" s="76" t="s">
        <v>337</v>
      </c>
      <c r="D314" s="76" t="s">
        <v>337</v>
      </c>
      <c r="E314" s="76">
        <v>2558</v>
      </c>
      <c r="F314" s="78" t="s">
        <v>968</v>
      </c>
      <c r="G314" s="78">
        <v>100000045870</v>
      </c>
      <c r="H314" s="79">
        <v>240309</v>
      </c>
      <c r="I314" s="76" t="s">
        <v>647</v>
      </c>
    </row>
    <row r="315" spans="1:9" s="80" customFormat="1" ht="18.75" customHeight="1">
      <c r="A315" s="76" t="s">
        <v>94</v>
      </c>
      <c r="B315" s="81" t="s">
        <v>342</v>
      </c>
      <c r="C315" s="76" t="s">
        <v>337</v>
      </c>
      <c r="D315" s="76" t="s">
        <v>337</v>
      </c>
      <c r="E315" s="76">
        <v>2558</v>
      </c>
      <c r="F315" s="78" t="s">
        <v>969</v>
      </c>
      <c r="G315" s="78">
        <v>100000045871</v>
      </c>
      <c r="H315" s="79">
        <v>240309</v>
      </c>
      <c r="I315" s="76" t="s">
        <v>647</v>
      </c>
    </row>
    <row r="316" spans="1:9" s="80" customFormat="1" ht="18.75" customHeight="1">
      <c r="A316" s="76" t="s">
        <v>94</v>
      </c>
      <c r="B316" s="81" t="s">
        <v>342</v>
      </c>
      <c r="C316" s="76" t="s">
        <v>337</v>
      </c>
      <c r="D316" s="76" t="s">
        <v>337</v>
      </c>
      <c r="E316" s="76">
        <v>2558</v>
      </c>
      <c r="F316" s="78" t="s">
        <v>970</v>
      </c>
      <c r="G316" s="78">
        <v>100000045872</v>
      </c>
      <c r="H316" s="79">
        <v>240309</v>
      </c>
      <c r="I316" s="76" t="s">
        <v>647</v>
      </c>
    </row>
    <row r="317" spans="1:9" s="80" customFormat="1" ht="18.75" customHeight="1">
      <c r="A317" s="76" t="s">
        <v>94</v>
      </c>
      <c r="B317" s="81" t="s">
        <v>342</v>
      </c>
      <c r="C317" s="76" t="s">
        <v>337</v>
      </c>
      <c r="D317" s="76" t="s">
        <v>337</v>
      </c>
      <c r="E317" s="76">
        <v>2558</v>
      </c>
      <c r="F317" s="78" t="s">
        <v>971</v>
      </c>
      <c r="G317" s="78">
        <v>100000045873</v>
      </c>
      <c r="H317" s="79">
        <v>240309</v>
      </c>
      <c r="I317" s="76" t="s">
        <v>647</v>
      </c>
    </row>
    <row r="318" spans="1:9" s="80" customFormat="1" ht="18.75" customHeight="1">
      <c r="A318" s="76" t="s">
        <v>94</v>
      </c>
      <c r="B318" s="81" t="s">
        <v>342</v>
      </c>
      <c r="C318" s="76" t="s">
        <v>337</v>
      </c>
      <c r="D318" s="76" t="s">
        <v>337</v>
      </c>
      <c r="E318" s="76">
        <v>2558</v>
      </c>
      <c r="F318" s="78" t="s">
        <v>972</v>
      </c>
      <c r="G318" s="78">
        <v>100000045874</v>
      </c>
      <c r="H318" s="79">
        <v>240309</v>
      </c>
      <c r="I318" s="76" t="s">
        <v>647</v>
      </c>
    </row>
    <row r="319" spans="1:9" s="80" customFormat="1" ht="18.75" customHeight="1">
      <c r="A319" s="76" t="s">
        <v>94</v>
      </c>
      <c r="B319" s="81" t="s">
        <v>342</v>
      </c>
      <c r="C319" s="76" t="s">
        <v>337</v>
      </c>
      <c r="D319" s="76" t="s">
        <v>337</v>
      </c>
      <c r="E319" s="76">
        <v>2558</v>
      </c>
      <c r="F319" s="78" t="s">
        <v>973</v>
      </c>
      <c r="G319" s="78">
        <v>100000045875</v>
      </c>
      <c r="H319" s="79">
        <v>240309</v>
      </c>
      <c r="I319" s="76" t="s">
        <v>647</v>
      </c>
    </row>
    <row r="320" spans="1:9" s="80" customFormat="1" ht="18.75" customHeight="1">
      <c r="A320" s="76" t="s">
        <v>94</v>
      </c>
      <c r="B320" s="81" t="s">
        <v>342</v>
      </c>
      <c r="C320" s="76" t="s">
        <v>337</v>
      </c>
      <c r="D320" s="76" t="s">
        <v>337</v>
      </c>
      <c r="E320" s="76">
        <v>2558</v>
      </c>
      <c r="F320" s="78" t="s">
        <v>974</v>
      </c>
      <c r="G320" s="78">
        <v>100000045876</v>
      </c>
      <c r="H320" s="79">
        <v>240309</v>
      </c>
      <c r="I320" s="76" t="s">
        <v>647</v>
      </c>
    </row>
    <row r="321" spans="1:9" s="80" customFormat="1" ht="18.75" customHeight="1">
      <c r="A321" s="76" t="s">
        <v>94</v>
      </c>
      <c r="B321" s="81" t="s">
        <v>342</v>
      </c>
      <c r="C321" s="76" t="s">
        <v>337</v>
      </c>
      <c r="D321" s="76" t="s">
        <v>337</v>
      </c>
      <c r="E321" s="76">
        <v>2558</v>
      </c>
      <c r="F321" s="78" t="s">
        <v>975</v>
      </c>
      <c r="G321" s="78">
        <v>100000045877</v>
      </c>
      <c r="H321" s="79">
        <v>240309</v>
      </c>
      <c r="I321" s="76" t="s">
        <v>647</v>
      </c>
    </row>
    <row r="322" spans="1:9" s="80" customFormat="1" ht="18.75" customHeight="1">
      <c r="A322" s="76" t="s">
        <v>94</v>
      </c>
      <c r="B322" s="81" t="s">
        <v>342</v>
      </c>
      <c r="C322" s="76" t="s">
        <v>337</v>
      </c>
      <c r="D322" s="76" t="s">
        <v>337</v>
      </c>
      <c r="E322" s="76">
        <v>2558</v>
      </c>
      <c r="F322" s="78" t="s">
        <v>976</v>
      </c>
      <c r="G322" s="78">
        <v>100000045878</v>
      </c>
      <c r="H322" s="79">
        <v>240309</v>
      </c>
      <c r="I322" s="76" t="s">
        <v>647</v>
      </c>
    </row>
    <row r="323" spans="1:9" s="80" customFormat="1" ht="18.75" customHeight="1">
      <c r="A323" s="76" t="s">
        <v>94</v>
      </c>
      <c r="B323" s="81" t="s">
        <v>342</v>
      </c>
      <c r="C323" s="76" t="s">
        <v>338</v>
      </c>
      <c r="D323" s="76" t="s">
        <v>651</v>
      </c>
      <c r="E323" s="76">
        <v>2557</v>
      </c>
      <c r="F323" s="78" t="s">
        <v>977</v>
      </c>
      <c r="G323" s="78"/>
      <c r="H323" s="79">
        <v>240218</v>
      </c>
      <c r="I323" s="76" t="s">
        <v>647</v>
      </c>
    </row>
    <row r="324" spans="1:9" s="80" customFormat="1" ht="18.75" customHeight="1">
      <c r="A324" s="76" t="s">
        <v>94</v>
      </c>
      <c r="B324" s="81" t="s">
        <v>342</v>
      </c>
      <c r="C324" s="76" t="s">
        <v>338</v>
      </c>
      <c r="D324" s="76" t="s">
        <v>651</v>
      </c>
      <c r="E324" s="76">
        <v>2557</v>
      </c>
      <c r="F324" s="78" t="s">
        <v>978</v>
      </c>
      <c r="G324" s="78"/>
      <c r="H324" s="79">
        <v>240218</v>
      </c>
      <c r="I324" s="76" t="s">
        <v>647</v>
      </c>
    </row>
    <row r="325" spans="1:9" s="80" customFormat="1" ht="18.75" customHeight="1">
      <c r="A325" s="76" t="s">
        <v>94</v>
      </c>
      <c r="B325" s="81" t="s">
        <v>342</v>
      </c>
      <c r="C325" s="76" t="s">
        <v>338</v>
      </c>
      <c r="D325" s="76" t="s">
        <v>651</v>
      </c>
      <c r="E325" s="76">
        <v>2557</v>
      </c>
      <c r="F325" s="78" t="s">
        <v>979</v>
      </c>
      <c r="G325" s="78"/>
      <c r="H325" s="79">
        <v>240294</v>
      </c>
      <c r="I325" s="76" t="s">
        <v>647</v>
      </c>
    </row>
    <row r="326" spans="1:9" s="80" customFormat="1" ht="18.75" customHeight="1">
      <c r="A326" s="76" t="s">
        <v>94</v>
      </c>
      <c r="B326" s="81" t="s">
        <v>342</v>
      </c>
      <c r="C326" s="76" t="s">
        <v>338</v>
      </c>
      <c r="D326" s="76" t="s">
        <v>651</v>
      </c>
      <c r="E326" s="76">
        <v>2557</v>
      </c>
      <c r="F326" s="78" t="s">
        <v>980</v>
      </c>
      <c r="G326" s="78"/>
      <c r="H326" s="79">
        <v>240294</v>
      </c>
      <c r="I326" s="76" t="s">
        <v>647</v>
      </c>
    </row>
    <row r="327" spans="1:9" s="80" customFormat="1" ht="18.75" customHeight="1">
      <c r="A327" s="76" t="s">
        <v>94</v>
      </c>
      <c r="B327" s="81" t="s">
        <v>342</v>
      </c>
      <c r="C327" s="76" t="s">
        <v>339</v>
      </c>
      <c r="D327" s="76" t="s">
        <v>339</v>
      </c>
      <c r="E327" s="76">
        <v>2557</v>
      </c>
      <c r="F327" s="78" t="s">
        <v>981</v>
      </c>
      <c r="G327" s="78"/>
      <c r="H327" s="79">
        <v>240294</v>
      </c>
      <c r="I327" s="76" t="s">
        <v>647</v>
      </c>
    </row>
    <row r="328" spans="1:9" s="80" customFormat="1" ht="18.75" customHeight="1">
      <c r="A328" s="76" t="s">
        <v>94</v>
      </c>
      <c r="B328" s="81" t="s">
        <v>342</v>
      </c>
      <c r="C328" s="76" t="s">
        <v>339</v>
      </c>
      <c r="D328" s="76" t="s">
        <v>339</v>
      </c>
      <c r="E328" s="76">
        <v>2557</v>
      </c>
      <c r="F328" s="78" t="s">
        <v>982</v>
      </c>
      <c r="G328" s="78"/>
      <c r="H328" s="79">
        <v>240294</v>
      </c>
      <c r="I328" s="76" t="s">
        <v>647</v>
      </c>
    </row>
    <row r="329" spans="1:9" s="80" customFormat="1" ht="18.75" customHeight="1">
      <c r="A329" s="76" t="s">
        <v>94</v>
      </c>
      <c r="B329" s="81" t="s">
        <v>342</v>
      </c>
      <c r="C329" s="76" t="s">
        <v>339</v>
      </c>
      <c r="D329" s="76" t="s">
        <v>339</v>
      </c>
      <c r="E329" s="76">
        <v>2557</v>
      </c>
      <c r="F329" s="78" t="s">
        <v>983</v>
      </c>
      <c r="G329" s="78"/>
      <c r="H329" s="79">
        <v>240294</v>
      </c>
      <c r="I329" s="76" t="s">
        <v>647</v>
      </c>
    </row>
    <row r="330" spans="1:9" s="80" customFormat="1" ht="18.75" customHeight="1">
      <c r="A330" s="76" t="s">
        <v>94</v>
      </c>
      <c r="B330" s="81" t="s">
        <v>342</v>
      </c>
      <c r="C330" s="76" t="s">
        <v>339</v>
      </c>
      <c r="D330" s="76" t="s">
        <v>339</v>
      </c>
      <c r="E330" s="76">
        <v>2557</v>
      </c>
      <c r="F330" s="78" t="s">
        <v>984</v>
      </c>
      <c r="G330" s="78"/>
      <c r="H330" s="79">
        <v>240294</v>
      </c>
      <c r="I330" s="76" t="s">
        <v>647</v>
      </c>
    </row>
    <row r="331" spans="1:9" s="80" customFormat="1" ht="18.75" customHeight="1">
      <c r="A331" s="76" t="s">
        <v>94</v>
      </c>
      <c r="B331" s="81" t="s">
        <v>342</v>
      </c>
      <c r="C331" s="76" t="s">
        <v>339</v>
      </c>
      <c r="D331" s="76" t="s">
        <v>339</v>
      </c>
      <c r="E331" s="76">
        <v>2557</v>
      </c>
      <c r="F331" s="78" t="s">
        <v>985</v>
      </c>
      <c r="G331" s="78"/>
      <c r="H331" s="79">
        <v>240294</v>
      </c>
      <c r="I331" s="76" t="s">
        <v>647</v>
      </c>
    </row>
    <row r="332" spans="1:9" s="80" customFormat="1" ht="18.75" customHeight="1">
      <c r="A332" s="76" t="s">
        <v>94</v>
      </c>
      <c r="B332" s="81" t="s">
        <v>342</v>
      </c>
      <c r="C332" s="76" t="s">
        <v>339</v>
      </c>
      <c r="D332" s="76" t="s">
        <v>339</v>
      </c>
      <c r="E332" s="76">
        <v>2557</v>
      </c>
      <c r="F332" s="78" t="s">
        <v>986</v>
      </c>
      <c r="G332" s="78"/>
      <c r="H332" s="79">
        <v>240294</v>
      </c>
      <c r="I332" s="76" t="s">
        <v>647</v>
      </c>
    </row>
    <row r="333" spans="1:9" s="80" customFormat="1" ht="18.75" customHeight="1">
      <c r="A333" s="76" t="s">
        <v>94</v>
      </c>
      <c r="B333" s="81" t="s">
        <v>342</v>
      </c>
      <c r="C333" s="76" t="s">
        <v>339</v>
      </c>
      <c r="D333" s="76" t="s">
        <v>339</v>
      </c>
      <c r="E333" s="76">
        <v>2557</v>
      </c>
      <c r="F333" s="78" t="s">
        <v>987</v>
      </c>
      <c r="G333" s="78"/>
      <c r="H333" s="79">
        <v>240294</v>
      </c>
      <c r="I333" s="76" t="s">
        <v>647</v>
      </c>
    </row>
    <row r="334" spans="1:9" s="80" customFormat="1" ht="18.75" customHeight="1">
      <c r="A334" s="76" t="s">
        <v>94</v>
      </c>
      <c r="B334" s="81" t="s">
        <v>342</v>
      </c>
      <c r="C334" s="76" t="s">
        <v>339</v>
      </c>
      <c r="D334" s="76" t="s">
        <v>339</v>
      </c>
      <c r="E334" s="76">
        <v>2557</v>
      </c>
      <c r="F334" s="78" t="s">
        <v>988</v>
      </c>
      <c r="G334" s="78"/>
      <c r="H334" s="79">
        <v>240294</v>
      </c>
      <c r="I334" s="76" t="s">
        <v>647</v>
      </c>
    </row>
    <row r="335" spans="1:9" s="80" customFormat="1" ht="18.75" customHeight="1">
      <c r="A335" s="76" t="s">
        <v>94</v>
      </c>
      <c r="B335" s="81" t="s">
        <v>342</v>
      </c>
      <c r="C335" s="76" t="s">
        <v>339</v>
      </c>
      <c r="D335" s="76" t="s">
        <v>339</v>
      </c>
      <c r="E335" s="76">
        <v>2557</v>
      </c>
      <c r="F335" s="78" t="s">
        <v>989</v>
      </c>
      <c r="G335" s="78"/>
      <c r="H335" s="79">
        <v>240294</v>
      </c>
      <c r="I335" s="76" t="s">
        <v>647</v>
      </c>
    </row>
    <row r="336" spans="1:9" s="80" customFormat="1" ht="18.75" customHeight="1">
      <c r="A336" s="76" t="s">
        <v>95</v>
      </c>
      <c r="B336" s="81" t="s">
        <v>96</v>
      </c>
      <c r="C336" s="76" t="s">
        <v>337</v>
      </c>
      <c r="D336" s="76" t="s">
        <v>337</v>
      </c>
      <c r="E336" s="76">
        <v>2558</v>
      </c>
      <c r="F336" s="78" t="s">
        <v>990</v>
      </c>
      <c r="G336" s="78">
        <v>100000054507</v>
      </c>
      <c r="H336" s="79">
        <v>240298</v>
      </c>
      <c r="I336" s="76" t="s">
        <v>647</v>
      </c>
    </row>
    <row r="337" spans="1:9" s="80" customFormat="1" ht="18.75" customHeight="1">
      <c r="A337" s="76" t="s">
        <v>95</v>
      </c>
      <c r="B337" s="81" t="s">
        <v>96</v>
      </c>
      <c r="C337" s="76" t="s">
        <v>337</v>
      </c>
      <c r="D337" s="76" t="s">
        <v>337</v>
      </c>
      <c r="E337" s="76">
        <v>2558</v>
      </c>
      <c r="F337" s="78" t="s">
        <v>991</v>
      </c>
      <c r="G337" s="78">
        <v>100000054508</v>
      </c>
      <c r="H337" s="79">
        <v>240298</v>
      </c>
      <c r="I337" s="76" t="s">
        <v>647</v>
      </c>
    </row>
    <row r="338" spans="1:9" s="80" customFormat="1" ht="18.75" customHeight="1">
      <c r="A338" s="76" t="s">
        <v>95</v>
      </c>
      <c r="B338" s="81" t="s">
        <v>96</v>
      </c>
      <c r="C338" s="76" t="s">
        <v>337</v>
      </c>
      <c r="D338" s="76" t="s">
        <v>337</v>
      </c>
      <c r="E338" s="76">
        <v>2558</v>
      </c>
      <c r="F338" s="78" t="s">
        <v>992</v>
      </c>
      <c r="G338" s="78">
        <v>100000054509</v>
      </c>
      <c r="H338" s="79">
        <v>240298</v>
      </c>
      <c r="I338" s="76" t="s">
        <v>647</v>
      </c>
    </row>
    <row r="339" spans="1:9" s="80" customFormat="1" ht="18.75" customHeight="1">
      <c r="A339" s="76" t="s">
        <v>95</v>
      </c>
      <c r="B339" s="81" t="s">
        <v>96</v>
      </c>
      <c r="C339" s="76" t="s">
        <v>337</v>
      </c>
      <c r="D339" s="76" t="s">
        <v>337</v>
      </c>
      <c r="E339" s="76">
        <v>2558</v>
      </c>
      <c r="F339" s="78" t="s">
        <v>993</v>
      </c>
      <c r="G339" s="78">
        <v>100000054510</v>
      </c>
      <c r="H339" s="79">
        <v>240298</v>
      </c>
      <c r="I339" s="76" t="s">
        <v>647</v>
      </c>
    </row>
    <row r="340" spans="1:9" s="80" customFormat="1" ht="18.75" customHeight="1">
      <c r="A340" s="76" t="s">
        <v>95</v>
      </c>
      <c r="B340" s="81" t="s">
        <v>96</v>
      </c>
      <c r="C340" s="76" t="s">
        <v>337</v>
      </c>
      <c r="D340" s="76" t="s">
        <v>337</v>
      </c>
      <c r="E340" s="76">
        <v>2558</v>
      </c>
      <c r="F340" s="78" t="s">
        <v>994</v>
      </c>
      <c r="G340" s="78">
        <v>100000054511</v>
      </c>
      <c r="H340" s="79">
        <v>240298</v>
      </c>
      <c r="I340" s="76" t="s">
        <v>647</v>
      </c>
    </row>
    <row r="341" spans="1:9" s="80" customFormat="1" ht="18.75" customHeight="1">
      <c r="A341" s="76" t="s">
        <v>97</v>
      </c>
      <c r="B341" s="81" t="s">
        <v>98</v>
      </c>
      <c r="C341" s="76" t="s">
        <v>337</v>
      </c>
      <c r="D341" s="76" t="s">
        <v>337</v>
      </c>
      <c r="E341" s="76">
        <v>2558</v>
      </c>
      <c r="F341" s="78" t="s">
        <v>995</v>
      </c>
      <c r="G341" s="78">
        <v>100000046513</v>
      </c>
      <c r="H341" s="79">
        <v>240316</v>
      </c>
      <c r="I341" s="76" t="s">
        <v>647</v>
      </c>
    </row>
    <row r="342" spans="1:9" s="80" customFormat="1" ht="18.75" customHeight="1">
      <c r="A342" s="76" t="s">
        <v>97</v>
      </c>
      <c r="B342" s="81" t="s">
        <v>98</v>
      </c>
      <c r="C342" s="76" t="s">
        <v>337</v>
      </c>
      <c r="D342" s="76" t="s">
        <v>337</v>
      </c>
      <c r="E342" s="76">
        <v>2558</v>
      </c>
      <c r="F342" s="78" t="s">
        <v>996</v>
      </c>
      <c r="G342" s="78">
        <v>100000046514</v>
      </c>
      <c r="H342" s="79">
        <v>240316</v>
      </c>
      <c r="I342" s="76" t="s">
        <v>647</v>
      </c>
    </row>
    <row r="343" spans="1:9" s="80" customFormat="1" ht="18.75" customHeight="1">
      <c r="A343" s="76" t="s">
        <v>97</v>
      </c>
      <c r="B343" s="81" t="s">
        <v>98</v>
      </c>
      <c r="C343" s="76" t="s">
        <v>337</v>
      </c>
      <c r="D343" s="76" t="s">
        <v>337</v>
      </c>
      <c r="E343" s="76">
        <v>2558</v>
      </c>
      <c r="F343" s="78" t="s">
        <v>997</v>
      </c>
      <c r="G343" s="78">
        <v>100000046515</v>
      </c>
      <c r="H343" s="79">
        <v>240316</v>
      </c>
      <c r="I343" s="76" t="s">
        <v>647</v>
      </c>
    </row>
    <row r="344" spans="1:9" s="80" customFormat="1" ht="18.75" customHeight="1">
      <c r="A344" s="76" t="s">
        <v>97</v>
      </c>
      <c r="B344" s="81" t="s">
        <v>98</v>
      </c>
      <c r="C344" s="76" t="s">
        <v>337</v>
      </c>
      <c r="D344" s="76" t="s">
        <v>337</v>
      </c>
      <c r="E344" s="76">
        <v>2558</v>
      </c>
      <c r="F344" s="78" t="s">
        <v>998</v>
      </c>
      <c r="G344" s="78">
        <v>100000046516</v>
      </c>
      <c r="H344" s="79">
        <v>240316</v>
      </c>
      <c r="I344" s="76" t="s">
        <v>647</v>
      </c>
    </row>
    <row r="345" spans="1:9" s="80" customFormat="1" ht="18.75" customHeight="1">
      <c r="A345" s="76" t="s">
        <v>97</v>
      </c>
      <c r="B345" s="81" t="s">
        <v>98</v>
      </c>
      <c r="C345" s="76" t="s">
        <v>337</v>
      </c>
      <c r="D345" s="76" t="s">
        <v>337</v>
      </c>
      <c r="E345" s="76">
        <v>2558</v>
      </c>
      <c r="F345" s="78" t="s">
        <v>999</v>
      </c>
      <c r="G345" s="78">
        <v>100000046517</v>
      </c>
      <c r="H345" s="79">
        <v>240316</v>
      </c>
      <c r="I345" s="76" t="s">
        <v>647</v>
      </c>
    </row>
    <row r="346" spans="1:9" s="80" customFormat="1" ht="18.75" customHeight="1">
      <c r="A346" s="76" t="s">
        <v>97</v>
      </c>
      <c r="B346" s="81" t="s">
        <v>98</v>
      </c>
      <c r="C346" s="76" t="s">
        <v>337</v>
      </c>
      <c r="D346" s="76" t="s">
        <v>337</v>
      </c>
      <c r="E346" s="76">
        <v>2558</v>
      </c>
      <c r="F346" s="78" t="s">
        <v>1000</v>
      </c>
      <c r="G346" s="78">
        <v>100000046518</v>
      </c>
      <c r="H346" s="79">
        <v>240316</v>
      </c>
      <c r="I346" s="76" t="s">
        <v>647</v>
      </c>
    </row>
    <row r="347" spans="1:9" s="80" customFormat="1" ht="18.75" customHeight="1">
      <c r="A347" s="76" t="s">
        <v>101</v>
      </c>
      <c r="B347" s="81" t="s">
        <v>102</v>
      </c>
      <c r="C347" s="76" t="s">
        <v>337</v>
      </c>
      <c r="D347" s="76" t="s">
        <v>337</v>
      </c>
      <c r="E347" s="76">
        <v>2558</v>
      </c>
      <c r="F347" s="78" t="s">
        <v>1001</v>
      </c>
      <c r="G347" s="78">
        <v>100000046091</v>
      </c>
      <c r="H347" s="79">
        <v>240301</v>
      </c>
      <c r="I347" s="76" t="s">
        <v>647</v>
      </c>
    </row>
    <row r="348" spans="1:9" s="80" customFormat="1" ht="18.75" customHeight="1">
      <c r="A348" s="76" t="s">
        <v>101</v>
      </c>
      <c r="B348" s="81" t="s">
        <v>102</v>
      </c>
      <c r="C348" s="76" t="s">
        <v>337</v>
      </c>
      <c r="D348" s="76" t="s">
        <v>337</v>
      </c>
      <c r="E348" s="76">
        <v>2558</v>
      </c>
      <c r="F348" s="78" t="s">
        <v>1002</v>
      </c>
      <c r="G348" s="78">
        <v>100000046092</v>
      </c>
      <c r="H348" s="79">
        <v>240301</v>
      </c>
      <c r="I348" s="76" t="s">
        <v>647</v>
      </c>
    </row>
    <row r="349" spans="1:9" s="80" customFormat="1" ht="18.75" customHeight="1">
      <c r="A349" s="76" t="s">
        <v>101</v>
      </c>
      <c r="B349" s="81" t="s">
        <v>102</v>
      </c>
      <c r="C349" s="76" t="s">
        <v>337</v>
      </c>
      <c r="D349" s="76" t="s">
        <v>337</v>
      </c>
      <c r="E349" s="76">
        <v>2558</v>
      </c>
      <c r="F349" s="78" t="s">
        <v>1003</v>
      </c>
      <c r="G349" s="78">
        <v>100000046093</v>
      </c>
      <c r="H349" s="79">
        <v>240301</v>
      </c>
      <c r="I349" s="76" t="s">
        <v>647</v>
      </c>
    </row>
    <row r="350" spans="1:9" s="80" customFormat="1" ht="18.75" customHeight="1">
      <c r="A350" s="76" t="s">
        <v>101</v>
      </c>
      <c r="B350" s="81" t="s">
        <v>102</v>
      </c>
      <c r="C350" s="76" t="s">
        <v>337</v>
      </c>
      <c r="D350" s="76" t="s">
        <v>337</v>
      </c>
      <c r="E350" s="76">
        <v>2558</v>
      </c>
      <c r="F350" s="78" t="s">
        <v>1004</v>
      </c>
      <c r="G350" s="78">
        <v>100000046094</v>
      </c>
      <c r="H350" s="79">
        <v>240301</v>
      </c>
      <c r="I350" s="76" t="s">
        <v>647</v>
      </c>
    </row>
    <row r="351" spans="1:9" s="80" customFormat="1" ht="18.75" customHeight="1">
      <c r="A351" s="76" t="s">
        <v>101</v>
      </c>
      <c r="B351" s="81" t="s">
        <v>102</v>
      </c>
      <c r="C351" s="76" t="s">
        <v>337</v>
      </c>
      <c r="D351" s="76" t="s">
        <v>337</v>
      </c>
      <c r="E351" s="76">
        <v>2558</v>
      </c>
      <c r="F351" s="78" t="s">
        <v>1005</v>
      </c>
      <c r="G351" s="78">
        <v>100000046095</v>
      </c>
      <c r="H351" s="79">
        <v>240301</v>
      </c>
      <c r="I351" s="76" t="s">
        <v>647</v>
      </c>
    </row>
    <row r="352" spans="1:9" s="80" customFormat="1" ht="18.75" customHeight="1">
      <c r="A352" s="76" t="s">
        <v>101</v>
      </c>
      <c r="B352" s="81" t="s">
        <v>102</v>
      </c>
      <c r="C352" s="76" t="s">
        <v>337</v>
      </c>
      <c r="D352" s="76" t="s">
        <v>337</v>
      </c>
      <c r="E352" s="76">
        <v>2558</v>
      </c>
      <c r="F352" s="78" t="s">
        <v>1006</v>
      </c>
      <c r="G352" s="78">
        <v>100000046096</v>
      </c>
      <c r="H352" s="79">
        <v>240301</v>
      </c>
      <c r="I352" s="76" t="s">
        <v>647</v>
      </c>
    </row>
    <row r="353" spans="1:9" s="80" customFormat="1" ht="18.75" customHeight="1">
      <c r="A353" s="76" t="s">
        <v>101</v>
      </c>
      <c r="B353" s="81" t="s">
        <v>102</v>
      </c>
      <c r="C353" s="76" t="s">
        <v>338</v>
      </c>
      <c r="D353" s="76" t="s">
        <v>651</v>
      </c>
      <c r="E353" s="76">
        <v>2557</v>
      </c>
      <c r="F353" s="78" t="s">
        <v>1007</v>
      </c>
      <c r="G353" s="78"/>
      <c r="H353" s="79">
        <v>240275</v>
      </c>
      <c r="I353" s="76" t="s">
        <v>647</v>
      </c>
    </row>
    <row r="354" spans="1:9" s="80" customFormat="1" ht="18.75" customHeight="1">
      <c r="A354" s="76" t="s">
        <v>101</v>
      </c>
      <c r="B354" s="81" t="s">
        <v>102</v>
      </c>
      <c r="C354" s="76" t="s">
        <v>338</v>
      </c>
      <c r="D354" s="76" t="s">
        <v>651</v>
      </c>
      <c r="E354" s="76">
        <v>2557</v>
      </c>
      <c r="F354" s="78" t="s">
        <v>1008</v>
      </c>
      <c r="G354" s="78"/>
      <c r="H354" s="79">
        <v>240275</v>
      </c>
      <c r="I354" s="76" t="s">
        <v>647</v>
      </c>
    </row>
    <row r="355" spans="1:9" s="80" customFormat="1" ht="18.75" customHeight="1">
      <c r="A355" s="76" t="s">
        <v>101</v>
      </c>
      <c r="B355" s="81" t="s">
        <v>102</v>
      </c>
      <c r="C355" s="76" t="s">
        <v>338</v>
      </c>
      <c r="D355" s="76" t="s">
        <v>651</v>
      </c>
      <c r="E355" s="76">
        <v>2557</v>
      </c>
      <c r="F355" s="78" t="s">
        <v>1009</v>
      </c>
      <c r="G355" s="78"/>
      <c r="H355" s="79">
        <v>240275</v>
      </c>
      <c r="I355" s="76" t="s">
        <v>647</v>
      </c>
    </row>
    <row r="356" spans="1:9" s="80" customFormat="1" ht="18.75" customHeight="1">
      <c r="A356" s="76" t="s">
        <v>101</v>
      </c>
      <c r="B356" s="81" t="s">
        <v>102</v>
      </c>
      <c r="C356" s="76" t="s">
        <v>338</v>
      </c>
      <c r="D356" s="76" t="s">
        <v>651</v>
      </c>
      <c r="E356" s="76">
        <v>2557</v>
      </c>
      <c r="F356" s="78" t="s">
        <v>1010</v>
      </c>
      <c r="G356" s="78"/>
      <c r="H356" s="79">
        <v>240275</v>
      </c>
      <c r="I356" s="76" t="s">
        <v>647</v>
      </c>
    </row>
    <row r="357" spans="1:9" s="80" customFormat="1" ht="18.75" customHeight="1">
      <c r="A357" s="76" t="s">
        <v>101</v>
      </c>
      <c r="B357" s="81" t="s">
        <v>102</v>
      </c>
      <c r="C357" s="76" t="s">
        <v>339</v>
      </c>
      <c r="D357" s="76" t="s">
        <v>339</v>
      </c>
      <c r="E357" s="76">
        <v>2557</v>
      </c>
      <c r="F357" s="78" t="s">
        <v>1011</v>
      </c>
      <c r="G357" s="78"/>
      <c r="H357" s="79">
        <v>240275</v>
      </c>
      <c r="I357" s="76" t="s">
        <v>647</v>
      </c>
    </row>
    <row r="358" spans="1:9" s="80" customFormat="1" ht="18.75" customHeight="1">
      <c r="A358" s="76" t="s">
        <v>101</v>
      </c>
      <c r="B358" s="81" t="s">
        <v>102</v>
      </c>
      <c r="C358" s="76" t="s">
        <v>339</v>
      </c>
      <c r="D358" s="76" t="s">
        <v>339</v>
      </c>
      <c r="E358" s="76">
        <v>2557</v>
      </c>
      <c r="F358" s="78" t="s">
        <v>343</v>
      </c>
      <c r="G358" s="78"/>
      <c r="H358" s="79">
        <v>240275</v>
      </c>
      <c r="I358" s="76" t="s">
        <v>647</v>
      </c>
    </row>
    <row r="359" spans="1:9" s="80" customFormat="1" ht="18.75" customHeight="1">
      <c r="A359" s="76" t="s">
        <v>101</v>
      </c>
      <c r="B359" s="81" t="s">
        <v>102</v>
      </c>
      <c r="C359" s="76" t="s">
        <v>339</v>
      </c>
      <c r="D359" s="76" t="s">
        <v>339</v>
      </c>
      <c r="E359" s="76">
        <v>2557</v>
      </c>
      <c r="F359" s="78" t="s">
        <v>344</v>
      </c>
      <c r="G359" s="78"/>
      <c r="H359" s="79">
        <v>240275</v>
      </c>
      <c r="I359" s="76" t="s">
        <v>647</v>
      </c>
    </row>
    <row r="360" spans="1:9" s="80" customFormat="1" ht="18.75" customHeight="1">
      <c r="A360" s="76" t="s">
        <v>101</v>
      </c>
      <c r="B360" s="81" t="s">
        <v>102</v>
      </c>
      <c r="C360" s="76" t="s">
        <v>339</v>
      </c>
      <c r="D360" s="76" t="s">
        <v>339</v>
      </c>
      <c r="E360" s="76">
        <v>2557</v>
      </c>
      <c r="F360" s="78" t="s">
        <v>345</v>
      </c>
      <c r="G360" s="78"/>
      <c r="H360" s="79">
        <v>240275</v>
      </c>
      <c r="I360" s="76" t="s">
        <v>647</v>
      </c>
    </row>
    <row r="361" spans="1:9" s="80" customFormat="1" ht="18.75" customHeight="1">
      <c r="A361" s="76" t="s">
        <v>103</v>
      </c>
      <c r="B361" s="81" t="s">
        <v>104</v>
      </c>
      <c r="C361" s="76" t="s">
        <v>337</v>
      </c>
      <c r="D361" s="76" t="s">
        <v>337</v>
      </c>
      <c r="E361" s="76">
        <v>2558</v>
      </c>
      <c r="F361" s="78" t="s">
        <v>1012</v>
      </c>
      <c r="G361" s="78">
        <v>100000045821</v>
      </c>
      <c r="H361" s="79">
        <v>240284</v>
      </c>
      <c r="I361" s="76" t="s">
        <v>647</v>
      </c>
    </row>
    <row r="362" spans="1:9" s="80" customFormat="1" ht="18.75" customHeight="1">
      <c r="A362" s="76" t="s">
        <v>103</v>
      </c>
      <c r="B362" s="81" t="s">
        <v>104</v>
      </c>
      <c r="C362" s="76" t="s">
        <v>337</v>
      </c>
      <c r="D362" s="76" t="s">
        <v>337</v>
      </c>
      <c r="E362" s="76">
        <v>2558</v>
      </c>
      <c r="F362" s="78" t="s">
        <v>1013</v>
      </c>
      <c r="G362" s="78">
        <v>100000045822</v>
      </c>
      <c r="H362" s="79">
        <v>240284</v>
      </c>
      <c r="I362" s="76" t="s">
        <v>647</v>
      </c>
    </row>
    <row r="363" spans="1:9" s="80" customFormat="1" ht="18.75" customHeight="1">
      <c r="A363" s="76" t="s">
        <v>103</v>
      </c>
      <c r="B363" s="81" t="s">
        <v>104</v>
      </c>
      <c r="C363" s="76" t="s">
        <v>337</v>
      </c>
      <c r="D363" s="76" t="s">
        <v>337</v>
      </c>
      <c r="E363" s="76">
        <v>2558</v>
      </c>
      <c r="F363" s="78" t="s">
        <v>1014</v>
      </c>
      <c r="G363" s="78">
        <v>100000045823</v>
      </c>
      <c r="H363" s="79">
        <v>240284</v>
      </c>
      <c r="I363" s="76" t="s">
        <v>647</v>
      </c>
    </row>
    <row r="364" spans="1:9" s="80" customFormat="1" ht="18.75" customHeight="1">
      <c r="A364" s="76" t="s">
        <v>103</v>
      </c>
      <c r="B364" s="81" t="s">
        <v>104</v>
      </c>
      <c r="C364" s="76" t="s">
        <v>337</v>
      </c>
      <c r="D364" s="76" t="s">
        <v>337</v>
      </c>
      <c r="E364" s="76">
        <v>2558</v>
      </c>
      <c r="F364" s="78" t="s">
        <v>1015</v>
      </c>
      <c r="G364" s="78">
        <v>100000045824</v>
      </c>
      <c r="H364" s="79">
        <v>240284</v>
      </c>
      <c r="I364" s="76" t="s">
        <v>647</v>
      </c>
    </row>
    <row r="365" spans="1:9" s="80" customFormat="1" ht="18.75" customHeight="1">
      <c r="A365" s="76" t="s">
        <v>103</v>
      </c>
      <c r="B365" s="81" t="s">
        <v>104</v>
      </c>
      <c r="C365" s="76" t="s">
        <v>337</v>
      </c>
      <c r="D365" s="76" t="s">
        <v>337</v>
      </c>
      <c r="E365" s="76">
        <v>2558</v>
      </c>
      <c r="F365" s="78" t="s">
        <v>1016</v>
      </c>
      <c r="G365" s="78">
        <v>100000045825</v>
      </c>
      <c r="H365" s="79">
        <v>240284</v>
      </c>
      <c r="I365" s="76" t="s">
        <v>647</v>
      </c>
    </row>
    <row r="366" spans="1:9" s="80" customFormat="1" ht="18.75" customHeight="1">
      <c r="A366" s="76" t="s">
        <v>103</v>
      </c>
      <c r="B366" s="81" t="s">
        <v>104</v>
      </c>
      <c r="C366" s="76" t="s">
        <v>337</v>
      </c>
      <c r="D366" s="76" t="s">
        <v>337</v>
      </c>
      <c r="E366" s="76">
        <v>2558</v>
      </c>
      <c r="F366" s="78" t="s">
        <v>1017</v>
      </c>
      <c r="G366" s="78">
        <v>100000045826</v>
      </c>
      <c r="H366" s="79">
        <v>240284</v>
      </c>
      <c r="I366" s="76" t="s">
        <v>647</v>
      </c>
    </row>
    <row r="367" spans="1:9" s="80" customFormat="1" ht="18.75" customHeight="1">
      <c r="A367" s="76" t="s">
        <v>103</v>
      </c>
      <c r="B367" s="81" t="s">
        <v>104</v>
      </c>
      <c r="C367" s="76" t="s">
        <v>337</v>
      </c>
      <c r="D367" s="76" t="s">
        <v>337</v>
      </c>
      <c r="E367" s="76">
        <v>2558</v>
      </c>
      <c r="F367" s="78" t="s">
        <v>1018</v>
      </c>
      <c r="G367" s="78">
        <v>100000045827</v>
      </c>
      <c r="H367" s="79">
        <v>240284</v>
      </c>
      <c r="I367" s="76" t="s">
        <v>647</v>
      </c>
    </row>
    <row r="368" spans="1:9" s="80" customFormat="1" ht="18.75" customHeight="1">
      <c r="A368" s="76" t="s">
        <v>103</v>
      </c>
      <c r="B368" s="81" t="s">
        <v>104</v>
      </c>
      <c r="C368" s="76" t="s">
        <v>337</v>
      </c>
      <c r="D368" s="76" t="s">
        <v>337</v>
      </c>
      <c r="E368" s="76">
        <v>2558</v>
      </c>
      <c r="F368" s="78" t="s">
        <v>1019</v>
      </c>
      <c r="G368" s="78">
        <v>100000045828</v>
      </c>
      <c r="H368" s="79">
        <v>240284</v>
      </c>
      <c r="I368" s="76" t="s">
        <v>647</v>
      </c>
    </row>
    <row r="369" spans="1:9" s="80" customFormat="1" ht="18.75" customHeight="1">
      <c r="A369" s="76" t="s">
        <v>103</v>
      </c>
      <c r="B369" s="81" t="s">
        <v>104</v>
      </c>
      <c r="C369" s="76" t="s">
        <v>337</v>
      </c>
      <c r="D369" s="76" t="s">
        <v>337</v>
      </c>
      <c r="E369" s="76">
        <v>2558</v>
      </c>
      <c r="F369" s="78" t="s">
        <v>1020</v>
      </c>
      <c r="G369" s="78">
        <v>100000045829</v>
      </c>
      <c r="H369" s="79">
        <v>240284</v>
      </c>
      <c r="I369" s="76" t="s">
        <v>647</v>
      </c>
    </row>
    <row r="370" spans="1:9" s="80" customFormat="1" ht="18.75" customHeight="1">
      <c r="A370" s="76" t="s">
        <v>103</v>
      </c>
      <c r="B370" s="81" t="s">
        <v>104</v>
      </c>
      <c r="C370" s="76" t="s">
        <v>337</v>
      </c>
      <c r="D370" s="76" t="s">
        <v>337</v>
      </c>
      <c r="E370" s="76">
        <v>2558</v>
      </c>
      <c r="F370" s="78" t="s">
        <v>1021</v>
      </c>
      <c r="G370" s="78">
        <v>100000045830</v>
      </c>
      <c r="H370" s="79">
        <v>240284</v>
      </c>
      <c r="I370" s="76" t="s">
        <v>647</v>
      </c>
    </row>
    <row r="371" spans="1:9" s="80" customFormat="1" ht="18.75" customHeight="1">
      <c r="A371" s="76" t="s">
        <v>105</v>
      </c>
      <c r="B371" s="81" t="s">
        <v>106</v>
      </c>
      <c r="C371" s="76" t="s">
        <v>337</v>
      </c>
      <c r="D371" s="76" t="s">
        <v>337</v>
      </c>
      <c r="E371" s="76">
        <v>2558</v>
      </c>
      <c r="F371" s="78" t="s">
        <v>1022</v>
      </c>
      <c r="G371" s="78">
        <v>100000045937</v>
      </c>
      <c r="H371" s="79">
        <v>240309</v>
      </c>
      <c r="I371" s="76" t="s">
        <v>647</v>
      </c>
    </row>
    <row r="372" spans="1:9" s="80" customFormat="1" ht="18.75" customHeight="1">
      <c r="A372" s="76" t="s">
        <v>105</v>
      </c>
      <c r="B372" s="81" t="s">
        <v>106</v>
      </c>
      <c r="C372" s="76" t="s">
        <v>337</v>
      </c>
      <c r="D372" s="76" t="s">
        <v>337</v>
      </c>
      <c r="E372" s="76">
        <v>2558</v>
      </c>
      <c r="F372" s="78" t="s">
        <v>1023</v>
      </c>
      <c r="G372" s="78">
        <v>100000045938</v>
      </c>
      <c r="H372" s="79">
        <v>240309</v>
      </c>
      <c r="I372" s="76" t="s">
        <v>647</v>
      </c>
    </row>
    <row r="373" spans="1:9" s="80" customFormat="1" ht="18.75" customHeight="1">
      <c r="A373" s="76" t="s">
        <v>105</v>
      </c>
      <c r="B373" s="81" t="s">
        <v>106</v>
      </c>
      <c r="C373" s="76" t="s">
        <v>337</v>
      </c>
      <c r="D373" s="76" t="s">
        <v>337</v>
      </c>
      <c r="E373" s="76">
        <v>2558</v>
      </c>
      <c r="F373" s="78" t="s">
        <v>1024</v>
      </c>
      <c r="G373" s="78">
        <v>100000045939</v>
      </c>
      <c r="H373" s="79">
        <v>240309</v>
      </c>
      <c r="I373" s="76" t="s">
        <v>647</v>
      </c>
    </row>
    <row r="374" spans="1:9" s="80" customFormat="1" ht="18.75" customHeight="1">
      <c r="A374" s="76" t="s">
        <v>105</v>
      </c>
      <c r="B374" s="81" t="s">
        <v>106</v>
      </c>
      <c r="C374" s="76" t="s">
        <v>337</v>
      </c>
      <c r="D374" s="76" t="s">
        <v>337</v>
      </c>
      <c r="E374" s="76">
        <v>2558</v>
      </c>
      <c r="F374" s="78" t="s">
        <v>1025</v>
      </c>
      <c r="G374" s="78">
        <v>100000045940</v>
      </c>
      <c r="H374" s="79">
        <v>240309</v>
      </c>
      <c r="I374" s="76" t="s">
        <v>647</v>
      </c>
    </row>
    <row r="375" spans="1:9" s="80" customFormat="1" ht="18.75" customHeight="1">
      <c r="A375" s="76" t="s">
        <v>105</v>
      </c>
      <c r="B375" s="81" t="s">
        <v>106</v>
      </c>
      <c r="C375" s="76" t="s">
        <v>337</v>
      </c>
      <c r="D375" s="76" t="s">
        <v>337</v>
      </c>
      <c r="E375" s="76">
        <v>2558</v>
      </c>
      <c r="F375" s="78" t="s">
        <v>1026</v>
      </c>
      <c r="G375" s="78">
        <v>100000045941</v>
      </c>
      <c r="H375" s="79">
        <v>240309</v>
      </c>
      <c r="I375" s="76" t="s">
        <v>647</v>
      </c>
    </row>
    <row r="376" spans="1:9" s="80" customFormat="1" ht="18.75" customHeight="1">
      <c r="A376" s="76" t="s">
        <v>107</v>
      </c>
      <c r="B376" s="81" t="s">
        <v>108</v>
      </c>
      <c r="C376" s="76" t="s">
        <v>337</v>
      </c>
      <c r="D376" s="76" t="s">
        <v>337</v>
      </c>
      <c r="E376" s="76">
        <v>2558</v>
      </c>
      <c r="F376" s="78" t="s">
        <v>1027</v>
      </c>
      <c r="G376" s="78">
        <v>100000045762</v>
      </c>
      <c r="H376" s="79">
        <v>240289</v>
      </c>
      <c r="I376" s="76" t="s">
        <v>647</v>
      </c>
    </row>
    <row r="377" spans="1:9" s="80" customFormat="1" ht="18.75" customHeight="1">
      <c r="A377" s="76" t="s">
        <v>107</v>
      </c>
      <c r="B377" s="81" t="s">
        <v>108</v>
      </c>
      <c r="C377" s="76" t="s">
        <v>337</v>
      </c>
      <c r="D377" s="76" t="s">
        <v>337</v>
      </c>
      <c r="E377" s="76">
        <v>2558</v>
      </c>
      <c r="F377" s="78" t="s">
        <v>1028</v>
      </c>
      <c r="G377" s="78">
        <v>100000045763</v>
      </c>
      <c r="H377" s="79">
        <v>240289</v>
      </c>
      <c r="I377" s="76" t="s">
        <v>647</v>
      </c>
    </row>
    <row r="378" spans="1:9" s="80" customFormat="1" ht="18.75" customHeight="1">
      <c r="A378" s="76" t="s">
        <v>107</v>
      </c>
      <c r="B378" s="81" t="s">
        <v>108</v>
      </c>
      <c r="C378" s="76" t="s">
        <v>337</v>
      </c>
      <c r="D378" s="76" t="s">
        <v>337</v>
      </c>
      <c r="E378" s="76">
        <v>2558</v>
      </c>
      <c r="F378" s="78" t="s">
        <v>1029</v>
      </c>
      <c r="G378" s="78">
        <v>100000045764</v>
      </c>
      <c r="H378" s="79">
        <v>240289</v>
      </c>
      <c r="I378" s="76" t="s">
        <v>647</v>
      </c>
    </row>
    <row r="379" spans="1:9" s="80" customFormat="1" ht="18.75" customHeight="1">
      <c r="A379" s="76" t="s">
        <v>107</v>
      </c>
      <c r="B379" s="81" t="s">
        <v>108</v>
      </c>
      <c r="C379" s="76" t="s">
        <v>337</v>
      </c>
      <c r="D379" s="76" t="s">
        <v>337</v>
      </c>
      <c r="E379" s="76">
        <v>2558</v>
      </c>
      <c r="F379" s="78" t="s">
        <v>1030</v>
      </c>
      <c r="G379" s="78">
        <v>100000045765</v>
      </c>
      <c r="H379" s="79">
        <v>240289</v>
      </c>
      <c r="I379" s="76" t="s">
        <v>647</v>
      </c>
    </row>
    <row r="380" spans="1:9" s="80" customFormat="1" ht="18.75" customHeight="1">
      <c r="A380" s="76" t="s">
        <v>107</v>
      </c>
      <c r="B380" s="81" t="s">
        <v>108</v>
      </c>
      <c r="C380" s="76" t="s">
        <v>337</v>
      </c>
      <c r="D380" s="76" t="s">
        <v>337</v>
      </c>
      <c r="E380" s="76">
        <v>2558</v>
      </c>
      <c r="F380" s="78" t="s">
        <v>1031</v>
      </c>
      <c r="G380" s="78">
        <v>100000045766</v>
      </c>
      <c r="H380" s="79">
        <v>240289</v>
      </c>
      <c r="I380" s="76" t="s">
        <v>647</v>
      </c>
    </row>
    <row r="381" spans="1:9" s="80" customFormat="1" ht="18.75" customHeight="1">
      <c r="A381" s="76" t="s">
        <v>107</v>
      </c>
      <c r="B381" s="81" t="s">
        <v>108</v>
      </c>
      <c r="C381" s="76" t="s">
        <v>337</v>
      </c>
      <c r="D381" s="76" t="s">
        <v>337</v>
      </c>
      <c r="E381" s="76">
        <v>2558</v>
      </c>
      <c r="F381" s="78" t="s">
        <v>1032</v>
      </c>
      <c r="G381" s="78">
        <v>100000045767</v>
      </c>
      <c r="H381" s="79">
        <v>240289</v>
      </c>
      <c r="I381" s="76" t="s">
        <v>647</v>
      </c>
    </row>
    <row r="382" spans="1:9" s="80" customFormat="1" ht="18.75" customHeight="1">
      <c r="A382" s="76" t="s">
        <v>107</v>
      </c>
      <c r="B382" s="81" t="s">
        <v>108</v>
      </c>
      <c r="C382" s="76" t="s">
        <v>337</v>
      </c>
      <c r="D382" s="76" t="s">
        <v>337</v>
      </c>
      <c r="E382" s="76">
        <v>2558</v>
      </c>
      <c r="F382" s="78" t="s">
        <v>1033</v>
      </c>
      <c r="G382" s="78">
        <v>100000045768</v>
      </c>
      <c r="H382" s="79">
        <v>240289</v>
      </c>
      <c r="I382" s="76" t="s">
        <v>647</v>
      </c>
    </row>
    <row r="383" spans="1:9" s="80" customFormat="1" ht="18.75" customHeight="1">
      <c r="A383" s="76" t="s">
        <v>109</v>
      </c>
      <c r="B383" s="81" t="s">
        <v>110</v>
      </c>
      <c r="C383" s="76" t="s">
        <v>337</v>
      </c>
      <c r="D383" s="76" t="s">
        <v>337</v>
      </c>
      <c r="E383" s="76">
        <v>2558</v>
      </c>
      <c r="F383" s="78" t="s">
        <v>1034</v>
      </c>
      <c r="G383" s="78">
        <v>100000046579</v>
      </c>
      <c r="H383" s="79">
        <v>240304</v>
      </c>
      <c r="I383" s="76" t="s">
        <v>647</v>
      </c>
    </row>
    <row r="384" spans="1:9" s="80" customFormat="1" ht="18.75" customHeight="1">
      <c r="A384" s="76" t="s">
        <v>109</v>
      </c>
      <c r="B384" s="81" t="s">
        <v>110</v>
      </c>
      <c r="C384" s="76" t="s">
        <v>337</v>
      </c>
      <c r="D384" s="76" t="s">
        <v>337</v>
      </c>
      <c r="E384" s="76">
        <v>2558</v>
      </c>
      <c r="F384" s="78" t="s">
        <v>1035</v>
      </c>
      <c r="G384" s="78">
        <v>100000046580</v>
      </c>
      <c r="H384" s="79">
        <v>240304</v>
      </c>
      <c r="I384" s="76" t="s">
        <v>647</v>
      </c>
    </row>
    <row r="385" spans="1:9" s="80" customFormat="1" ht="18.75" customHeight="1">
      <c r="A385" s="76" t="s">
        <v>109</v>
      </c>
      <c r="B385" s="81" t="s">
        <v>110</v>
      </c>
      <c r="C385" s="76" t="s">
        <v>337</v>
      </c>
      <c r="D385" s="76" t="s">
        <v>337</v>
      </c>
      <c r="E385" s="76">
        <v>2558</v>
      </c>
      <c r="F385" s="78" t="s">
        <v>1036</v>
      </c>
      <c r="G385" s="78">
        <v>100000046581</v>
      </c>
      <c r="H385" s="79">
        <v>240304</v>
      </c>
      <c r="I385" s="76" t="s">
        <v>647</v>
      </c>
    </row>
    <row r="386" spans="1:9" s="80" customFormat="1" ht="18.75" customHeight="1">
      <c r="A386" s="76" t="s">
        <v>109</v>
      </c>
      <c r="B386" s="81" t="s">
        <v>110</v>
      </c>
      <c r="C386" s="76" t="s">
        <v>337</v>
      </c>
      <c r="D386" s="76" t="s">
        <v>337</v>
      </c>
      <c r="E386" s="76">
        <v>2558</v>
      </c>
      <c r="F386" s="78" t="s">
        <v>1037</v>
      </c>
      <c r="G386" s="78">
        <v>100000046582</v>
      </c>
      <c r="H386" s="79">
        <v>240304</v>
      </c>
      <c r="I386" s="76" t="s">
        <v>647</v>
      </c>
    </row>
    <row r="387" spans="1:9" s="80" customFormat="1" ht="18.75" customHeight="1">
      <c r="A387" s="76" t="s">
        <v>109</v>
      </c>
      <c r="B387" s="81" t="s">
        <v>110</v>
      </c>
      <c r="C387" s="76" t="s">
        <v>337</v>
      </c>
      <c r="D387" s="76" t="s">
        <v>337</v>
      </c>
      <c r="E387" s="76">
        <v>2558</v>
      </c>
      <c r="F387" s="78" t="s">
        <v>1038</v>
      </c>
      <c r="G387" s="78">
        <v>100000046583</v>
      </c>
      <c r="H387" s="79">
        <v>240304</v>
      </c>
      <c r="I387" s="76" t="s">
        <v>647</v>
      </c>
    </row>
    <row r="388" spans="1:9" s="80" customFormat="1" ht="18.75" customHeight="1">
      <c r="A388" s="76" t="s">
        <v>109</v>
      </c>
      <c r="B388" s="81" t="s">
        <v>110</v>
      </c>
      <c r="C388" s="76" t="s">
        <v>337</v>
      </c>
      <c r="D388" s="76" t="s">
        <v>337</v>
      </c>
      <c r="E388" s="76">
        <v>2558</v>
      </c>
      <c r="F388" s="78" t="s">
        <v>1039</v>
      </c>
      <c r="G388" s="78">
        <v>100000046584</v>
      </c>
      <c r="H388" s="79">
        <v>240304</v>
      </c>
      <c r="I388" s="76" t="s">
        <v>647</v>
      </c>
    </row>
    <row r="389" spans="1:9" s="80" customFormat="1" ht="18.75" customHeight="1">
      <c r="A389" s="76" t="s">
        <v>109</v>
      </c>
      <c r="B389" s="81" t="s">
        <v>110</v>
      </c>
      <c r="C389" s="76" t="s">
        <v>337</v>
      </c>
      <c r="D389" s="76" t="s">
        <v>337</v>
      </c>
      <c r="E389" s="76">
        <v>2558</v>
      </c>
      <c r="F389" s="78" t="s">
        <v>1040</v>
      </c>
      <c r="G389" s="78">
        <v>100000046585</v>
      </c>
      <c r="H389" s="79">
        <v>240304</v>
      </c>
      <c r="I389" s="76" t="s">
        <v>647</v>
      </c>
    </row>
    <row r="390" spans="1:9" s="80" customFormat="1" ht="18.75" customHeight="1">
      <c r="A390" s="76" t="s">
        <v>109</v>
      </c>
      <c r="B390" s="81" t="s">
        <v>110</v>
      </c>
      <c r="C390" s="76" t="s">
        <v>337</v>
      </c>
      <c r="D390" s="76" t="s">
        <v>337</v>
      </c>
      <c r="E390" s="76">
        <v>2558</v>
      </c>
      <c r="F390" s="78" t="s">
        <v>1041</v>
      </c>
      <c r="G390" s="78">
        <v>100000046586</v>
      </c>
      <c r="H390" s="79">
        <v>240304</v>
      </c>
      <c r="I390" s="76" t="s">
        <v>647</v>
      </c>
    </row>
    <row r="391" spans="1:9" s="80" customFormat="1" ht="18.75" customHeight="1">
      <c r="A391" s="76" t="s">
        <v>109</v>
      </c>
      <c r="B391" s="81" t="s">
        <v>110</v>
      </c>
      <c r="C391" s="76" t="s">
        <v>337</v>
      </c>
      <c r="D391" s="76" t="s">
        <v>337</v>
      </c>
      <c r="E391" s="76">
        <v>2558</v>
      </c>
      <c r="F391" s="78" t="s">
        <v>1042</v>
      </c>
      <c r="G391" s="78">
        <v>100000046587</v>
      </c>
      <c r="H391" s="79">
        <v>240304</v>
      </c>
      <c r="I391" s="76" t="s">
        <v>647</v>
      </c>
    </row>
    <row r="392" spans="1:9" s="80" customFormat="1" ht="18.75" customHeight="1">
      <c r="A392" s="76" t="s">
        <v>109</v>
      </c>
      <c r="B392" s="81" t="s">
        <v>110</v>
      </c>
      <c r="C392" s="76" t="s">
        <v>337</v>
      </c>
      <c r="D392" s="76" t="s">
        <v>337</v>
      </c>
      <c r="E392" s="76">
        <v>2558</v>
      </c>
      <c r="F392" s="78" t="s">
        <v>1043</v>
      </c>
      <c r="G392" s="78">
        <v>100000046588</v>
      </c>
      <c r="H392" s="79">
        <v>240304</v>
      </c>
      <c r="I392" s="76" t="s">
        <v>647</v>
      </c>
    </row>
    <row r="393" spans="1:9" s="80" customFormat="1" ht="18.75" customHeight="1">
      <c r="A393" s="76" t="s">
        <v>109</v>
      </c>
      <c r="B393" s="81" t="s">
        <v>110</v>
      </c>
      <c r="C393" s="76" t="s">
        <v>337</v>
      </c>
      <c r="D393" s="76" t="s">
        <v>337</v>
      </c>
      <c r="E393" s="76">
        <v>2558</v>
      </c>
      <c r="F393" s="78" t="s">
        <v>1044</v>
      </c>
      <c r="G393" s="78">
        <v>100000046589</v>
      </c>
      <c r="H393" s="79">
        <v>240304</v>
      </c>
      <c r="I393" s="76" t="s">
        <v>647</v>
      </c>
    </row>
    <row r="394" spans="1:9" s="80" customFormat="1" ht="18.75" customHeight="1">
      <c r="A394" s="76" t="s">
        <v>109</v>
      </c>
      <c r="B394" s="81" t="s">
        <v>110</v>
      </c>
      <c r="C394" s="76" t="s">
        <v>337</v>
      </c>
      <c r="D394" s="76" t="s">
        <v>337</v>
      </c>
      <c r="E394" s="76">
        <v>2558</v>
      </c>
      <c r="F394" s="78" t="s">
        <v>1045</v>
      </c>
      <c r="G394" s="78">
        <v>100000046590</v>
      </c>
      <c r="H394" s="79">
        <v>240304</v>
      </c>
      <c r="I394" s="76" t="s">
        <v>647</v>
      </c>
    </row>
    <row r="395" spans="1:9" s="80" customFormat="1" ht="18.75" customHeight="1">
      <c r="A395" s="76" t="s">
        <v>111</v>
      </c>
      <c r="B395" s="81" t="s">
        <v>112</v>
      </c>
      <c r="C395" s="76" t="s">
        <v>337</v>
      </c>
      <c r="D395" s="76" t="s">
        <v>337</v>
      </c>
      <c r="E395" s="76">
        <v>2558</v>
      </c>
      <c r="F395" s="78" t="s">
        <v>1046</v>
      </c>
      <c r="G395" s="78">
        <v>100000046172</v>
      </c>
      <c r="H395" s="79">
        <v>240308</v>
      </c>
      <c r="I395" s="76" t="s">
        <v>647</v>
      </c>
    </row>
    <row r="396" spans="1:9" s="80" customFormat="1" ht="18.75" customHeight="1">
      <c r="A396" s="76" t="s">
        <v>111</v>
      </c>
      <c r="B396" s="81" t="s">
        <v>112</v>
      </c>
      <c r="C396" s="76" t="s">
        <v>337</v>
      </c>
      <c r="D396" s="76" t="s">
        <v>337</v>
      </c>
      <c r="E396" s="76">
        <v>2558</v>
      </c>
      <c r="F396" s="78" t="s">
        <v>1047</v>
      </c>
      <c r="G396" s="78">
        <v>100000046173</v>
      </c>
      <c r="H396" s="79">
        <v>240308</v>
      </c>
      <c r="I396" s="76" t="s">
        <v>647</v>
      </c>
    </row>
    <row r="397" spans="1:9" s="80" customFormat="1" ht="18.75" customHeight="1">
      <c r="A397" s="76" t="s">
        <v>111</v>
      </c>
      <c r="B397" s="81" t="s">
        <v>112</v>
      </c>
      <c r="C397" s="76" t="s">
        <v>337</v>
      </c>
      <c r="D397" s="76" t="s">
        <v>337</v>
      </c>
      <c r="E397" s="76">
        <v>2558</v>
      </c>
      <c r="F397" s="78" t="s">
        <v>1048</v>
      </c>
      <c r="G397" s="78">
        <v>100000046174</v>
      </c>
      <c r="H397" s="79">
        <v>240308</v>
      </c>
      <c r="I397" s="76" t="s">
        <v>647</v>
      </c>
    </row>
    <row r="398" spans="1:9" s="80" customFormat="1" ht="18.75" customHeight="1">
      <c r="A398" s="76" t="s">
        <v>111</v>
      </c>
      <c r="B398" s="81" t="s">
        <v>112</v>
      </c>
      <c r="C398" s="76" t="s">
        <v>337</v>
      </c>
      <c r="D398" s="76" t="s">
        <v>337</v>
      </c>
      <c r="E398" s="76">
        <v>2558</v>
      </c>
      <c r="F398" s="78" t="s">
        <v>1049</v>
      </c>
      <c r="G398" s="78">
        <v>100000046175</v>
      </c>
      <c r="H398" s="79">
        <v>240308</v>
      </c>
      <c r="I398" s="76" t="s">
        <v>647</v>
      </c>
    </row>
    <row r="399" spans="1:9" s="80" customFormat="1" ht="18.75" customHeight="1">
      <c r="A399" s="76" t="s">
        <v>111</v>
      </c>
      <c r="B399" s="81" t="s">
        <v>112</v>
      </c>
      <c r="C399" s="76" t="s">
        <v>337</v>
      </c>
      <c r="D399" s="76" t="s">
        <v>337</v>
      </c>
      <c r="E399" s="76">
        <v>2558</v>
      </c>
      <c r="F399" s="78" t="s">
        <v>1050</v>
      </c>
      <c r="G399" s="78">
        <v>100000046176</v>
      </c>
      <c r="H399" s="79">
        <v>240308</v>
      </c>
      <c r="I399" s="76" t="s">
        <v>647</v>
      </c>
    </row>
    <row r="400" spans="1:9" s="80" customFormat="1" ht="18.75" customHeight="1">
      <c r="A400" s="76" t="s">
        <v>111</v>
      </c>
      <c r="B400" s="81" t="s">
        <v>112</v>
      </c>
      <c r="C400" s="76" t="s">
        <v>338</v>
      </c>
      <c r="D400" s="76" t="s">
        <v>651</v>
      </c>
      <c r="E400" s="76">
        <v>2557</v>
      </c>
      <c r="F400" s="78" t="s">
        <v>1051</v>
      </c>
      <c r="G400" s="78"/>
      <c r="H400" s="79">
        <v>240283</v>
      </c>
      <c r="I400" s="76" t="s">
        <v>647</v>
      </c>
    </row>
    <row r="401" spans="1:9" s="80" customFormat="1" ht="18.75" customHeight="1">
      <c r="A401" s="76" t="s">
        <v>111</v>
      </c>
      <c r="B401" s="81" t="s">
        <v>112</v>
      </c>
      <c r="C401" s="76" t="s">
        <v>338</v>
      </c>
      <c r="D401" s="76" t="s">
        <v>651</v>
      </c>
      <c r="E401" s="76">
        <v>2557</v>
      </c>
      <c r="F401" s="78" t="s">
        <v>1052</v>
      </c>
      <c r="G401" s="78"/>
      <c r="H401" s="79">
        <v>240283</v>
      </c>
      <c r="I401" s="76" t="s">
        <v>647</v>
      </c>
    </row>
    <row r="402" spans="1:9" s="80" customFormat="1" ht="18.75" customHeight="1">
      <c r="A402" s="76" t="s">
        <v>111</v>
      </c>
      <c r="B402" s="81" t="s">
        <v>112</v>
      </c>
      <c r="C402" s="76" t="s">
        <v>338</v>
      </c>
      <c r="D402" s="76" t="s">
        <v>651</v>
      </c>
      <c r="E402" s="76">
        <v>2557</v>
      </c>
      <c r="F402" s="78" t="s">
        <v>1053</v>
      </c>
      <c r="G402" s="78"/>
      <c r="H402" s="79">
        <v>240283</v>
      </c>
      <c r="I402" s="76" t="s">
        <v>647</v>
      </c>
    </row>
    <row r="403" spans="1:9" s="80" customFormat="1" ht="18.75" customHeight="1">
      <c r="A403" s="76" t="s">
        <v>111</v>
      </c>
      <c r="B403" s="81" t="s">
        <v>112</v>
      </c>
      <c r="C403" s="76" t="s">
        <v>338</v>
      </c>
      <c r="D403" s="76" t="s">
        <v>651</v>
      </c>
      <c r="E403" s="76">
        <v>2557</v>
      </c>
      <c r="F403" s="78" t="s">
        <v>1054</v>
      </c>
      <c r="G403" s="78"/>
      <c r="H403" s="79">
        <v>240283</v>
      </c>
      <c r="I403" s="76" t="s">
        <v>647</v>
      </c>
    </row>
    <row r="404" spans="1:9" s="80" customFormat="1" ht="18.75" customHeight="1">
      <c r="A404" s="76" t="s">
        <v>111</v>
      </c>
      <c r="B404" s="81" t="s">
        <v>112</v>
      </c>
      <c r="C404" s="76" t="s">
        <v>338</v>
      </c>
      <c r="D404" s="76" t="s">
        <v>651</v>
      </c>
      <c r="E404" s="76">
        <v>2557</v>
      </c>
      <c r="F404" s="78" t="s">
        <v>1055</v>
      </c>
      <c r="G404" s="78"/>
      <c r="H404" s="79">
        <v>240283</v>
      </c>
      <c r="I404" s="76" t="s">
        <v>647</v>
      </c>
    </row>
    <row r="405" spans="1:9" s="80" customFormat="1" ht="18.75" customHeight="1">
      <c r="A405" s="76" t="s">
        <v>111</v>
      </c>
      <c r="B405" s="81" t="s">
        <v>112</v>
      </c>
      <c r="C405" s="76" t="s">
        <v>338</v>
      </c>
      <c r="D405" s="76" t="s">
        <v>651</v>
      </c>
      <c r="E405" s="76">
        <v>2557</v>
      </c>
      <c r="F405" s="78" t="s">
        <v>1056</v>
      </c>
      <c r="G405" s="78"/>
      <c r="H405" s="79">
        <v>240283</v>
      </c>
      <c r="I405" s="76" t="s">
        <v>647</v>
      </c>
    </row>
    <row r="406" spans="1:9" s="80" customFormat="1" ht="18.75" customHeight="1">
      <c r="A406" s="76" t="s">
        <v>111</v>
      </c>
      <c r="B406" s="81" t="s">
        <v>112</v>
      </c>
      <c r="C406" s="76" t="s">
        <v>338</v>
      </c>
      <c r="D406" s="76" t="s">
        <v>651</v>
      </c>
      <c r="E406" s="76">
        <v>2557</v>
      </c>
      <c r="F406" s="78" t="s">
        <v>1057</v>
      </c>
      <c r="G406" s="78"/>
      <c r="H406" s="79">
        <v>240283</v>
      </c>
      <c r="I406" s="76" t="s">
        <v>647</v>
      </c>
    </row>
    <row r="407" spans="1:9" s="80" customFormat="1" ht="18.75" customHeight="1">
      <c r="A407" s="76" t="s">
        <v>111</v>
      </c>
      <c r="B407" s="81" t="s">
        <v>112</v>
      </c>
      <c r="C407" s="76" t="s">
        <v>339</v>
      </c>
      <c r="D407" s="76" t="s">
        <v>339</v>
      </c>
      <c r="E407" s="76">
        <v>2557</v>
      </c>
      <c r="F407" s="78" t="s">
        <v>1058</v>
      </c>
      <c r="G407" s="78"/>
      <c r="H407" s="79">
        <v>240283</v>
      </c>
      <c r="I407" s="76" t="s">
        <v>647</v>
      </c>
    </row>
    <row r="408" spans="1:9" s="80" customFormat="1" ht="18.75" customHeight="1">
      <c r="A408" s="76" t="s">
        <v>111</v>
      </c>
      <c r="B408" s="81" t="s">
        <v>112</v>
      </c>
      <c r="C408" s="76" t="s">
        <v>339</v>
      </c>
      <c r="D408" s="76" t="s">
        <v>339</v>
      </c>
      <c r="E408" s="76">
        <v>2557</v>
      </c>
      <c r="F408" s="78" t="s">
        <v>1059</v>
      </c>
      <c r="G408" s="78"/>
      <c r="H408" s="79">
        <v>240283</v>
      </c>
      <c r="I408" s="76" t="s">
        <v>647</v>
      </c>
    </row>
    <row r="409" spans="1:9" s="80" customFormat="1" ht="18.75" customHeight="1">
      <c r="A409" s="76" t="s">
        <v>111</v>
      </c>
      <c r="B409" s="81" t="s">
        <v>112</v>
      </c>
      <c r="C409" s="76" t="s">
        <v>339</v>
      </c>
      <c r="D409" s="76" t="s">
        <v>339</v>
      </c>
      <c r="E409" s="76">
        <v>2557</v>
      </c>
      <c r="F409" s="78" t="s">
        <v>1060</v>
      </c>
      <c r="G409" s="78"/>
      <c r="H409" s="79">
        <v>240283</v>
      </c>
      <c r="I409" s="76" t="s">
        <v>647</v>
      </c>
    </row>
    <row r="410" spans="1:9" s="80" customFormat="1" ht="18.75" customHeight="1">
      <c r="A410" s="76" t="s">
        <v>111</v>
      </c>
      <c r="B410" s="81" t="s">
        <v>112</v>
      </c>
      <c r="C410" s="76" t="s">
        <v>339</v>
      </c>
      <c r="D410" s="76" t="s">
        <v>339</v>
      </c>
      <c r="E410" s="76">
        <v>2557</v>
      </c>
      <c r="F410" s="78" t="s">
        <v>1061</v>
      </c>
      <c r="G410" s="78"/>
      <c r="H410" s="79">
        <v>240283</v>
      </c>
      <c r="I410" s="76" t="s">
        <v>647</v>
      </c>
    </row>
    <row r="411" spans="1:9" s="80" customFormat="1" ht="18.75" customHeight="1">
      <c r="A411" s="76" t="s">
        <v>111</v>
      </c>
      <c r="B411" s="81" t="s">
        <v>112</v>
      </c>
      <c r="C411" s="76" t="s">
        <v>339</v>
      </c>
      <c r="D411" s="76" t="s">
        <v>339</v>
      </c>
      <c r="E411" s="76">
        <v>2557</v>
      </c>
      <c r="F411" s="78" t="s">
        <v>1062</v>
      </c>
      <c r="G411" s="78"/>
      <c r="H411" s="79">
        <v>240283</v>
      </c>
      <c r="I411" s="76" t="s">
        <v>647</v>
      </c>
    </row>
    <row r="412" spans="1:9" s="80" customFormat="1" ht="18.75" customHeight="1">
      <c r="A412" s="76" t="s">
        <v>111</v>
      </c>
      <c r="B412" s="81" t="s">
        <v>112</v>
      </c>
      <c r="C412" s="76" t="s">
        <v>339</v>
      </c>
      <c r="D412" s="76" t="s">
        <v>339</v>
      </c>
      <c r="E412" s="76">
        <v>2557</v>
      </c>
      <c r="F412" s="78" t="s">
        <v>1063</v>
      </c>
      <c r="G412" s="78"/>
      <c r="H412" s="79">
        <v>240283</v>
      </c>
      <c r="I412" s="76" t="s">
        <v>647</v>
      </c>
    </row>
    <row r="413" spans="1:9" s="80" customFormat="1" ht="18.75" customHeight="1">
      <c r="A413" s="76" t="s">
        <v>111</v>
      </c>
      <c r="B413" s="81" t="s">
        <v>112</v>
      </c>
      <c r="C413" s="76" t="s">
        <v>339</v>
      </c>
      <c r="D413" s="76" t="s">
        <v>339</v>
      </c>
      <c r="E413" s="76">
        <v>2557</v>
      </c>
      <c r="F413" s="78" t="s">
        <v>1064</v>
      </c>
      <c r="G413" s="78"/>
      <c r="H413" s="79">
        <v>240283</v>
      </c>
      <c r="I413" s="76" t="s">
        <v>647</v>
      </c>
    </row>
    <row r="414" spans="1:9" s="80" customFormat="1" ht="18.75" customHeight="1">
      <c r="A414" s="76" t="s">
        <v>111</v>
      </c>
      <c r="B414" s="81" t="s">
        <v>112</v>
      </c>
      <c r="C414" s="76" t="s">
        <v>339</v>
      </c>
      <c r="D414" s="76" t="s">
        <v>339</v>
      </c>
      <c r="E414" s="76">
        <v>2557</v>
      </c>
      <c r="F414" s="78" t="s">
        <v>1065</v>
      </c>
      <c r="G414" s="78"/>
      <c r="H414" s="79">
        <v>240283</v>
      </c>
      <c r="I414" s="76" t="s">
        <v>647</v>
      </c>
    </row>
    <row r="415" spans="1:9" s="80" customFormat="1" ht="18.75" customHeight="1">
      <c r="A415" s="76" t="s">
        <v>111</v>
      </c>
      <c r="B415" s="81" t="s">
        <v>112</v>
      </c>
      <c r="C415" s="76" t="s">
        <v>339</v>
      </c>
      <c r="D415" s="76" t="s">
        <v>339</v>
      </c>
      <c r="E415" s="76">
        <v>2557</v>
      </c>
      <c r="F415" s="78" t="s">
        <v>1066</v>
      </c>
      <c r="G415" s="78"/>
      <c r="H415" s="79">
        <v>240283</v>
      </c>
      <c r="I415" s="76" t="s">
        <v>647</v>
      </c>
    </row>
    <row r="416" spans="1:9" s="80" customFormat="1" ht="18.75" customHeight="1">
      <c r="A416" s="76" t="s">
        <v>111</v>
      </c>
      <c r="B416" s="81" t="s">
        <v>112</v>
      </c>
      <c r="C416" s="76" t="s">
        <v>339</v>
      </c>
      <c r="D416" s="76" t="s">
        <v>339</v>
      </c>
      <c r="E416" s="76">
        <v>2557</v>
      </c>
      <c r="F416" s="78" t="s">
        <v>1067</v>
      </c>
      <c r="G416" s="78"/>
      <c r="H416" s="79">
        <v>240283</v>
      </c>
      <c r="I416" s="76" t="s">
        <v>647</v>
      </c>
    </row>
    <row r="417" spans="1:9" s="80" customFormat="1" ht="18.75" customHeight="1">
      <c r="A417" s="76" t="s">
        <v>113</v>
      </c>
      <c r="B417" s="81" t="s">
        <v>114</v>
      </c>
      <c r="C417" s="76" t="s">
        <v>337</v>
      </c>
      <c r="D417" s="76" t="s">
        <v>337</v>
      </c>
      <c r="E417" s="76">
        <v>2558</v>
      </c>
      <c r="F417" s="78" t="s">
        <v>1068</v>
      </c>
      <c r="G417" s="78">
        <v>100000045802</v>
      </c>
      <c r="H417" s="79">
        <v>240282</v>
      </c>
      <c r="I417" s="76" t="s">
        <v>647</v>
      </c>
    </row>
    <row r="418" spans="1:9" s="80" customFormat="1" ht="18.75" customHeight="1">
      <c r="A418" s="76" t="s">
        <v>113</v>
      </c>
      <c r="B418" s="81" t="s">
        <v>114</v>
      </c>
      <c r="C418" s="76" t="s">
        <v>337</v>
      </c>
      <c r="D418" s="76" t="s">
        <v>337</v>
      </c>
      <c r="E418" s="76">
        <v>2558</v>
      </c>
      <c r="F418" s="78" t="s">
        <v>1069</v>
      </c>
      <c r="G418" s="78">
        <v>100000045803</v>
      </c>
      <c r="H418" s="79">
        <v>240282</v>
      </c>
      <c r="I418" s="76" t="s">
        <v>647</v>
      </c>
    </row>
    <row r="419" spans="1:9" s="80" customFormat="1" ht="18.75" customHeight="1">
      <c r="A419" s="76" t="s">
        <v>113</v>
      </c>
      <c r="B419" s="81" t="s">
        <v>114</v>
      </c>
      <c r="C419" s="76" t="s">
        <v>337</v>
      </c>
      <c r="D419" s="76" t="s">
        <v>337</v>
      </c>
      <c r="E419" s="76">
        <v>2558</v>
      </c>
      <c r="F419" s="78" t="s">
        <v>1070</v>
      </c>
      <c r="G419" s="78">
        <v>100000045804</v>
      </c>
      <c r="H419" s="79">
        <v>240282</v>
      </c>
      <c r="I419" s="76" t="s">
        <v>647</v>
      </c>
    </row>
    <row r="420" spans="1:9" s="80" customFormat="1" ht="18.75" customHeight="1">
      <c r="A420" s="76" t="s">
        <v>113</v>
      </c>
      <c r="B420" s="81" t="s">
        <v>114</v>
      </c>
      <c r="C420" s="76" t="s">
        <v>337</v>
      </c>
      <c r="D420" s="76" t="s">
        <v>337</v>
      </c>
      <c r="E420" s="76">
        <v>2558</v>
      </c>
      <c r="F420" s="78" t="s">
        <v>1071</v>
      </c>
      <c r="G420" s="78">
        <v>100000045805</v>
      </c>
      <c r="H420" s="79">
        <v>240282</v>
      </c>
      <c r="I420" s="76" t="s">
        <v>647</v>
      </c>
    </row>
    <row r="421" spans="1:9" s="80" customFormat="1" ht="18.75" customHeight="1">
      <c r="A421" s="76" t="s">
        <v>113</v>
      </c>
      <c r="B421" s="81" t="s">
        <v>114</v>
      </c>
      <c r="C421" s="76" t="s">
        <v>337</v>
      </c>
      <c r="D421" s="76" t="s">
        <v>337</v>
      </c>
      <c r="E421" s="76">
        <v>2558</v>
      </c>
      <c r="F421" s="78" t="s">
        <v>1072</v>
      </c>
      <c r="G421" s="78">
        <v>100000045806</v>
      </c>
      <c r="H421" s="79">
        <v>240282</v>
      </c>
      <c r="I421" s="76" t="s">
        <v>647</v>
      </c>
    </row>
    <row r="422" spans="1:9" s="80" customFormat="1" ht="18.75" customHeight="1">
      <c r="A422" s="76" t="s">
        <v>113</v>
      </c>
      <c r="B422" s="81" t="s">
        <v>114</v>
      </c>
      <c r="C422" s="76" t="s">
        <v>337</v>
      </c>
      <c r="D422" s="76" t="s">
        <v>337</v>
      </c>
      <c r="E422" s="76">
        <v>2558</v>
      </c>
      <c r="F422" s="78" t="s">
        <v>1073</v>
      </c>
      <c r="G422" s="78">
        <v>100000045807</v>
      </c>
      <c r="H422" s="79">
        <v>240282</v>
      </c>
      <c r="I422" s="76" t="s">
        <v>647</v>
      </c>
    </row>
    <row r="423" spans="1:9" s="80" customFormat="1" ht="18.75" customHeight="1">
      <c r="A423" s="76" t="s">
        <v>113</v>
      </c>
      <c r="B423" s="81" t="s">
        <v>114</v>
      </c>
      <c r="C423" s="76" t="s">
        <v>337</v>
      </c>
      <c r="D423" s="76" t="s">
        <v>337</v>
      </c>
      <c r="E423" s="76">
        <v>2558</v>
      </c>
      <c r="F423" s="78" t="s">
        <v>1074</v>
      </c>
      <c r="G423" s="78">
        <v>100000045808</v>
      </c>
      <c r="H423" s="79">
        <v>240282</v>
      </c>
      <c r="I423" s="76" t="s">
        <v>647</v>
      </c>
    </row>
    <row r="424" spans="1:9" s="80" customFormat="1" ht="18.75" customHeight="1">
      <c r="A424" s="76" t="s">
        <v>113</v>
      </c>
      <c r="B424" s="81" t="s">
        <v>114</v>
      </c>
      <c r="C424" s="76" t="s">
        <v>337</v>
      </c>
      <c r="D424" s="76" t="s">
        <v>337</v>
      </c>
      <c r="E424" s="76">
        <v>2558</v>
      </c>
      <c r="F424" s="78" t="s">
        <v>1075</v>
      </c>
      <c r="G424" s="78">
        <v>100000045809</v>
      </c>
      <c r="H424" s="79">
        <v>240282</v>
      </c>
      <c r="I424" s="76" t="s">
        <v>647</v>
      </c>
    </row>
    <row r="425" spans="1:9" s="80" customFormat="1" ht="18.75" customHeight="1">
      <c r="A425" s="76" t="s">
        <v>113</v>
      </c>
      <c r="B425" s="81" t="s">
        <v>114</v>
      </c>
      <c r="C425" s="76" t="s">
        <v>337</v>
      </c>
      <c r="D425" s="76" t="s">
        <v>337</v>
      </c>
      <c r="E425" s="76">
        <v>2558</v>
      </c>
      <c r="F425" s="78" t="s">
        <v>1076</v>
      </c>
      <c r="G425" s="78">
        <v>100000045810</v>
      </c>
      <c r="H425" s="79">
        <v>240282</v>
      </c>
      <c r="I425" s="76" t="s">
        <v>647</v>
      </c>
    </row>
    <row r="426" spans="1:9" s="80" customFormat="1" ht="18.75" customHeight="1">
      <c r="A426" s="76" t="s">
        <v>115</v>
      </c>
      <c r="B426" s="81" t="s">
        <v>116</v>
      </c>
      <c r="C426" s="76" t="s">
        <v>337</v>
      </c>
      <c r="D426" s="76" t="s">
        <v>337</v>
      </c>
      <c r="E426" s="76">
        <v>2558</v>
      </c>
      <c r="F426" s="78" t="s">
        <v>1077</v>
      </c>
      <c r="G426" s="78">
        <v>100000045701</v>
      </c>
      <c r="H426" s="79">
        <v>240290</v>
      </c>
      <c r="I426" s="76" t="s">
        <v>647</v>
      </c>
    </row>
    <row r="427" spans="1:9" s="80" customFormat="1" ht="18.75" customHeight="1">
      <c r="A427" s="76" t="s">
        <v>115</v>
      </c>
      <c r="B427" s="81" t="s">
        <v>116</v>
      </c>
      <c r="C427" s="76" t="s">
        <v>337</v>
      </c>
      <c r="D427" s="76" t="s">
        <v>337</v>
      </c>
      <c r="E427" s="76">
        <v>2558</v>
      </c>
      <c r="F427" s="78" t="s">
        <v>1078</v>
      </c>
      <c r="G427" s="78">
        <v>100000045702</v>
      </c>
      <c r="H427" s="79">
        <v>240290</v>
      </c>
      <c r="I427" s="76" t="s">
        <v>647</v>
      </c>
    </row>
    <row r="428" spans="1:9" s="80" customFormat="1" ht="18.75" customHeight="1">
      <c r="A428" s="76" t="s">
        <v>115</v>
      </c>
      <c r="B428" s="81" t="s">
        <v>116</v>
      </c>
      <c r="C428" s="76" t="s">
        <v>337</v>
      </c>
      <c r="D428" s="76" t="s">
        <v>337</v>
      </c>
      <c r="E428" s="76">
        <v>2558</v>
      </c>
      <c r="F428" s="78" t="s">
        <v>1079</v>
      </c>
      <c r="G428" s="78">
        <v>100000045703</v>
      </c>
      <c r="H428" s="79">
        <v>240290</v>
      </c>
      <c r="I428" s="76" t="s">
        <v>647</v>
      </c>
    </row>
    <row r="429" spans="1:9" s="80" customFormat="1" ht="18.75" customHeight="1">
      <c r="A429" s="76" t="s">
        <v>115</v>
      </c>
      <c r="B429" s="81" t="s">
        <v>116</v>
      </c>
      <c r="C429" s="76" t="s">
        <v>337</v>
      </c>
      <c r="D429" s="76" t="s">
        <v>337</v>
      </c>
      <c r="E429" s="76">
        <v>2558</v>
      </c>
      <c r="F429" s="78" t="s">
        <v>1080</v>
      </c>
      <c r="G429" s="78">
        <v>100000045704</v>
      </c>
      <c r="H429" s="79">
        <v>240290</v>
      </c>
      <c r="I429" s="76" t="s">
        <v>647</v>
      </c>
    </row>
    <row r="430" spans="1:9" s="80" customFormat="1" ht="18.75" customHeight="1">
      <c r="A430" s="76" t="s">
        <v>115</v>
      </c>
      <c r="B430" s="81" t="s">
        <v>116</v>
      </c>
      <c r="C430" s="76" t="s">
        <v>337</v>
      </c>
      <c r="D430" s="76" t="s">
        <v>337</v>
      </c>
      <c r="E430" s="76">
        <v>2558</v>
      </c>
      <c r="F430" s="78" t="s">
        <v>1081</v>
      </c>
      <c r="G430" s="78">
        <v>100000045705</v>
      </c>
      <c r="H430" s="79">
        <v>240290</v>
      </c>
      <c r="I430" s="76" t="s">
        <v>647</v>
      </c>
    </row>
    <row r="431" spans="1:9" s="80" customFormat="1" ht="18.75" customHeight="1">
      <c r="A431" s="76" t="s">
        <v>115</v>
      </c>
      <c r="B431" s="81" t="s">
        <v>116</v>
      </c>
      <c r="C431" s="76" t="s">
        <v>337</v>
      </c>
      <c r="D431" s="76" t="s">
        <v>337</v>
      </c>
      <c r="E431" s="76">
        <v>2558</v>
      </c>
      <c r="F431" s="78" t="s">
        <v>1082</v>
      </c>
      <c r="G431" s="78">
        <v>100000045706</v>
      </c>
      <c r="H431" s="79">
        <v>240290</v>
      </c>
      <c r="I431" s="76" t="s">
        <v>647</v>
      </c>
    </row>
    <row r="432" spans="1:9" s="80" customFormat="1" ht="18.75" customHeight="1">
      <c r="A432" s="76" t="s">
        <v>115</v>
      </c>
      <c r="B432" s="81" t="s">
        <v>116</v>
      </c>
      <c r="C432" s="76" t="s">
        <v>337</v>
      </c>
      <c r="D432" s="76" t="s">
        <v>337</v>
      </c>
      <c r="E432" s="76">
        <v>2558</v>
      </c>
      <c r="F432" s="78" t="s">
        <v>1083</v>
      </c>
      <c r="G432" s="78">
        <v>100000045707</v>
      </c>
      <c r="H432" s="79">
        <v>240290</v>
      </c>
      <c r="I432" s="76" t="s">
        <v>647</v>
      </c>
    </row>
    <row r="433" spans="1:9" s="80" customFormat="1" ht="18.75" customHeight="1">
      <c r="A433" s="76" t="s">
        <v>115</v>
      </c>
      <c r="B433" s="77" t="s">
        <v>116</v>
      </c>
      <c r="C433" s="76" t="s">
        <v>338</v>
      </c>
      <c r="D433" s="76" t="s">
        <v>651</v>
      </c>
      <c r="E433" s="76">
        <v>2557</v>
      </c>
      <c r="F433" s="78" t="s">
        <v>1084</v>
      </c>
      <c r="G433" s="78"/>
      <c r="H433" s="79">
        <v>240274</v>
      </c>
      <c r="I433" s="76" t="s">
        <v>647</v>
      </c>
    </row>
    <row r="434" spans="1:9" s="80" customFormat="1" ht="18.75" customHeight="1">
      <c r="A434" s="76" t="s">
        <v>115</v>
      </c>
      <c r="B434" s="77" t="s">
        <v>116</v>
      </c>
      <c r="C434" s="76" t="s">
        <v>338</v>
      </c>
      <c r="D434" s="76" t="s">
        <v>651</v>
      </c>
      <c r="E434" s="76">
        <v>2557</v>
      </c>
      <c r="F434" s="78" t="s">
        <v>1085</v>
      </c>
      <c r="G434" s="78"/>
      <c r="H434" s="79">
        <v>240274</v>
      </c>
      <c r="I434" s="76" t="s">
        <v>647</v>
      </c>
    </row>
    <row r="435" spans="1:9" s="80" customFormat="1" ht="18.75" customHeight="1">
      <c r="A435" s="76" t="s">
        <v>115</v>
      </c>
      <c r="B435" s="77" t="s">
        <v>116</v>
      </c>
      <c r="C435" s="76" t="s">
        <v>338</v>
      </c>
      <c r="D435" s="76" t="s">
        <v>651</v>
      </c>
      <c r="E435" s="76">
        <v>2557</v>
      </c>
      <c r="F435" s="78" t="s">
        <v>1086</v>
      </c>
      <c r="G435" s="78"/>
      <c r="H435" s="79">
        <v>240274</v>
      </c>
      <c r="I435" s="76" t="s">
        <v>647</v>
      </c>
    </row>
    <row r="436" spans="1:9" s="80" customFormat="1" ht="18.75" customHeight="1">
      <c r="A436" s="76" t="s">
        <v>115</v>
      </c>
      <c r="B436" s="77" t="s">
        <v>116</v>
      </c>
      <c r="C436" s="76" t="s">
        <v>339</v>
      </c>
      <c r="D436" s="76" t="s">
        <v>339</v>
      </c>
      <c r="E436" s="76">
        <v>2557</v>
      </c>
      <c r="F436" s="78" t="s">
        <v>1087</v>
      </c>
      <c r="G436" s="78"/>
      <c r="H436" s="79">
        <v>240090</v>
      </c>
      <c r="I436" s="76" t="s">
        <v>647</v>
      </c>
    </row>
    <row r="437" spans="1:9" s="80" customFormat="1" ht="18.75" customHeight="1">
      <c r="A437" s="76" t="s">
        <v>115</v>
      </c>
      <c r="B437" s="77" t="s">
        <v>116</v>
      </c>
      <c r="C437" s="76" t="s">
        <v>339</v>
      </c>
      <c r="D437" s="76" t="s">
        <v>339</v>
      </c>
      <c r="E437" s="76">
        <v>2557</v>
      </c>
      <c r="F437" s="78" t="s">
        <v>1088</v>
      </c>
      <c r="G437" s="78"/>
      <c r="H437" s="79">
        <v>240090</v>
      </c>
      <c r="I437" s="76" t="s">
        <v>647</v>
      </c>
    </row>
    <row r="438" spans="1:9" s="80" customFormat="1" ht="18.75" customHeight="1">
      <c r="A438" s="76" t="s">
        <v>115</v>
      </c>
      <c r="B438" s="77" t="s">
        <v>116</v>
      </c>
      <c r="C438" s="76" t="s">
        <v>339</v>
      </c>
      <c r="D438" s="76" t="s">
        <v>339</v>
      </c>
      <c r="E438" s="76">
        <v>2557</v>
      </c>
      <c r="F438" s="78" t="s">
        <v>1089</v>
      </c>
      <c r="G438" s="78"/>
      <c r="H438" s="79">
        <v>240090</v>
      </c>
      <c r="I438" s="76" t="s">
        <v>647</v>
      </c>
    </row>
    <row r="439" spans="1:9" s="80" customFormat="1" ht="18.75" customHeight="1">
      <c r="A439" s="76" t="s">
        <v>117</v>
      </c>
      <c r="B439" s="81" t="s">
        <v>118</v>
      </c>
      <c r="C439" s="76" t="s">
        <v>337</v>
      </c>
      <c r="D439" s="76" t="s">
        <v>337</v>
      </c>
      <c r="E439" s="76">
        <v>2558</v>
      </c>
      <c r="F439" s="78" t="s">
        <v>1090</v>
      </c>
      <c r="G439" s="78">
        <v>100000045321</v>
      </c>
      <c r="H439" s="79">
        <v>240289</v>
      </c>
      <c r="I439" s="76" t="s">
        <v>647</v>
      </c>
    </row>
    <row r="440" spans="1:9" s="80" customFormat="1" ht="18.75" customHeight="1">
      <c r="A440" s="76" t="s">
        <v>117</v>
      </c>
      <c r="B440" s="81" t="s">
        <v>118</v>
      </c>
      <c r="C440" s="76" t="s">
        <v>337</v>
      </c>
      <c r="D440" s="76" t="s">
        <v>337</v>
      </c>
      <c r="E440" s="76">
        <v>2558</v>
      </c>
      <c r="F440" s="78" t="s">
        <v>1091</v>
      </c>
      <c r="G440" s="78">
        <v>100000045322</v>
      </c>
      <c r="H440" s="79">
        <v>240289</v>
      </c>
      <c r="I440" s="76" t="s">
        <v>647</v>
      </c>
    </row>
    <row r="441" spans="1:9" s="80" customFormat="1" ht="18.75" customHeight="1">
      <c r="A441" s="76" t="s">
        <v>117</v>
      </c>
      <c r="B441" s="81" t="s">
        <v>118</v>
      </c>
      <c r="C441" s="76" t="s">
        <v>337</v>
      </c>
      <c r="D441" s="76" t="s">
        <v>337</v>
      </c>
      <c r="E441" s="76">
        <v>2558</v>
      </c>
      <c r="F441" s="78" t="s">
        <v>1092</v>
      </c>
      <c r="G441" s="78">
        <v>100000045323</v>
      </c>
      <c r="H441" s="79">
        <v>240289</v>
      </c>
      <c r="I441" s="76" t="s">
        <v>647</v>
      </c>
    </row>
    <row r="442" spans="1:9" s="80" customFormat="1" ht="18.75" customHeight="1">
      <c r="A442" s="76" t="s">
        <v>117</v>
      </c>
      <c r="B442" s="81" t="s">
        <v>118</v>
      </c>
      <c r="C442" s="76" t="s">
        <v>337</v>
      </c>
      <c r="D442" s="76" t="s">
        <v>337</v>
      </c>
      <c r="E442" s="76">
        <v>2558</v>
      </c>
      <c r="F442" s="78" t="s">
        <v>1093</v>
      </c>
      <c r="G442" s="78">
        <v>100000045324</v>
      </c>
      <c r="H442" s="79">
        <v>240289</v>
      </c>
      <c r="I442" s="76" t="s">
        <v>647</v>
      </c>
    </row>
    <row r="443" spans="1:9" s="80" customFormat="1" ht="18.75" customHeight="1">
      <c r="A443" s="76" t="s">
        <v>117</v>
      </c>
      <c r="B443" s="81" t="s">
        <v>118</v>
      </c>
      <c r="C443" s="76" t="s">
        <v>337</v>
      </c>
      <c r="D443" s="76" t="s">
        <v>337</v>
      </c>
      <c r="E443" s="76">
        <v>2558</v>
      </c>
      <c r="F443" s="78" t="s">
        <v>1094</v>
      </c>
      <c r="G443" s="78">
        <v>100000045325</v>
      </c>
      <c r="H443" s="79">
        <v>240289</v>
      </c>
      <c r="I443" s="76" t="s">
        <v>647</v>
      </c>
    </row>
    <row r="444" spans="1:9" s="80" customFormat="1" ht="18.75" customHeight="1">
      <c r="A444" s="76" t="s">
        <v>117</v>
      </c>
      <c r="B444" s="81" t="s">
        <v>118</v>
      </c>
      <c r="C444" s="76" t="s">
        <v>337</v>
      </c>
      <c r="D444" s="76" t="s">
        <v>337</v>
      </c>
      <c r="E444" s="76">
        <v>2558</v>
      </c>
      <c r="F444" s="78" t="s">
        <v>1095</v>
      </c>
      <c r="G444" s="78">
        <v>100000045326</v>
      </c>
      <c r="H444" s="79">
        <v>240289</v>
      </c>
      <c r="I444" s="76" t="s">
        <v>647</v>
      </c>
    </row>
    <row r="445" spans="1:9" s="80" customFormat="1" ht="18.75" customHeight="1">
      <c r="A445" s="76" t="s">
        <v>117</v>
      </c>
      <c r="B445" s="81" t="s">
        <v>118</v>
      </c>
      <c r="C445" s="76" t="s">
        <v>337</v>
      </c>
      <c r="D445" s="76" t="s">
        <v>337</v>
      </c>
      <c r="E445" s="76">
        <v>2558</v>
      </c>
      <c r="F445" s="78" t="s">
        <v>1096</v>
      </c>
      <c r="G445" s="78">
        <v>100000045327</v>
      </c>
      <c r="H445" s="79">
        <v>240289</v>
      </c>
      <c r="I445" s="76" t="s">
        <v>647</v>
      </c>
    </row>
    <row r="446" spans="1:9" s="80" customFormat="1" ht="18.75" customHeight="1">
      <c r="A446" s="76" t="s">
        <v>117</v>
      </c>
      <c r="B446" s="81" t="s">
        <v>118</v>
      </c>
      <c r="C446" s="76" t="s">
        <v>337</v>
      </c>
      <c r="D446" s="76" t="s">
        <v>337</v>
      </c>
      <c r="E446" s="76">
        <v>2558</v>
      </c>
      <c r="F446" s="78" t="s">
        <v>1097</v>
      </c>
      <c r="G446" s="78">
        <v>100000045328</v>
      </c>
      <c r="H446" s="79">
        <v>240289</v>
      </c>
      <c r="I446" s="76" t="s">
        <v>647</v>
      </c>
    </row>
    <row r="447" spans="1:9" s="80" customFormat="1" ht="18.75" customHeight="1">
      <c r="A447" s="76" t="s">
        <v>117</v>
      </c>
      <c r="B447" s="81" t="s">
        <v>118</v>
      </c>
      <c r="C447" s="76" t="s">
        <v>337</v>
      </c>
      <c r="D447" s="76" t="s">
        <v>337</v>
      </c>
      <c r="E447" s="76">
        <v>2558</v>
      </c>
      <c r="F447" s="78" t="s">
        <v>1098</v>
      </c>
      <c r="G447" s="78">
        <v>100000045329</v>
      </c>
      <c r="H447" s="79">
        <v>240289</v>
      </c>
      <c r="I447" s="76" t="s">
        <v>647</v>
      </c>
    </row>
    <row r="448" spans="1:9" s="80" customFormat="1" ht="18.75" customHeight="1">
      <c r="A448" s="76" t="s">
        <v>117</v>
      </c>
      <c r="B448" s="77" t="s">
        <v>118</v>
      </c>
      <c r="C448" s="76" t="s">
        <v>338</v>
      </c>
      <c r="D448" s="76" t="s">
        <v>651</v>
      </c>
      <c r="E448" s="76">
        <v>2557</v>
      </c>
      <c r="F448" s="78" t="s">
        <v>1099</v>
      </c>
      <c r="G448" s="78"/>
      <c r="H448" s="79">
        <v>240291</v>
      </c>
      <c r="I448" s="76" t="s">
        <v>647</v>
      </c>
    </row>
    <row r="449" spans="1:9" s="80" customFormat="1" ht="18.75" customHeight="1">
      <c r="A449" s="76" t="s">
        <v>117</v>
      </c>
      <c r="B449" s="77" t="s">
        <v>118</v>
      </c>
      <c r="C449" s="76" t="s">
        <v>338</v>
      </c>
      <c r="D449" s="76" t="s">
        <v>651</v>
      </c>
      <c r="E449" s="76">
        <v>2557</v>
      </c>
      <c r="F449" s="78" t="s">
        <v>1100</v>
      </c>
      <c r="G449" s="78"/>
      <c r="H449" s="79">
        <v>240291</v>
      </c>
      <c r="I449" s="76" t="s">
        <v>647</v>
      </c>
    </row>
    <row r="450" spans="1:9" s="80" customFormat="1" ht="18.75" customHeight="1">
      <c r="A450" s="76" t="s">
        <v>117</v>
      </c>
      <c r="B450" s="77" t="s">
        <v>118</v>
      </c>
      <c r="C450" s="76" t="s">
        <v>338</v>
      </c>
      <c r="D450" s="76" t="s">
        <v>651</v>
      </c>
      <c r="E450" s="76">
        <v>2557</v>
      </c>
      <c r="F450" s="78" t="s">
        <v>1101</v>
      </c>
      <c r="G450" s="78"/>
      <c r="H450" s="79">
        <v>240291</v>
      </c>
      <c r="I450" s="76" t="s">
        <v>647</v>
      </c>
    </row>
    <row r="451" spans="1:9" s="80" customFormat="1" ht="18.75" customHeight="1">
      <c r="A451" s="76" t="s">
        <v>117</v>
      </c>
      <c r="B451" s="77" t="s">
        <v>118</v>
      </c>
      <c r="C451" s="76" t="s">
        <v>338</v>
      </c>
      <c r="D451" s="76" t="s">
        <v>651</v>
      </c>
      <c r="E451" s="76">
        <v>2557</v>
      </c>
      <c r="F451" s="78" t="s">
        <v>1102</v>
      </c>
      <c r="G451" s="78"/>
      <c r="H451" s="79">
        <v>240291</v>
      </c>
      <c r="I451" s="76" t="s">
        <v>1103</v>
      </c>
    </row>
    <row r="452" spans="1:9" s="80" customFormat="1" ht="18.75" customHeight="1">
      <c r="A452" s="76" t="s">
        <v>117</v>
      </c>
      <c r="B452" s="81" t="s">
        <v>118</v>
      </c>
      <c r="C452" s="76" t="s">
        <v>338</v>
      </c>
      <c r="D452" s="76" t="s">
        <v>651</v>
      </c>
      <c r="E452" s="76">
        <v>2557</v>
      </c>
      <c r="F452" s="78" t="s">
        <v>1104</v>
      </c>
      <c r="G452" s="78"/>
      <c r="H452" s="79">
        <v>240291</v>
      </c>
      <c r="I452" s="76" t="s">
        <v>647</v>
      </c>
    </row>
    <row r="453" spans="1:9" s="80" customFormat="1" ht="18.75" customHeight="1">
      <c r="A453" s="76" t="s">
        <v>117</v>
      </c>
      <c r="B453" s="81" t="s">
        <v>118</v>
      </c>
      <c r="C453" s="76" t="s">
        <v>338</v>
      </c>
      <c r="D453" s="76" t="s">
        <v>651</v>
      </c>
      <c r="E453" s="76">
        <v>2557</v>
      </c>
      <c r="F453" s="78" t="s">
        <v>1105</v>
      </c>
      <c r="G453" s="78"/>
      <c r="H453" s="79">
        <v>240291</v>
      </c>
      <c r="I453" s="76" t="s">
        <v>1103</v>
      </c>
    </row>
    <row r="454" spans="1:9" s="80" customFormat="1" ht="18.75" customHeight="1">
      <c r="A454" s="76" t="s">
        <v>117</v>
      </c>
      <c r="B454" s="81" t="s">
        <v>118</v>
      </c>
      <c r="C454" s="76" t="s">
        <v>338</v>
      </c>
      <c r="D454" s="76" t="s">
        <v>651</v>
      </c>
      <c r="E454" s="76">
        <v>2558</v>
      </c>
      <c r="F454" s="78" t="s">
        <v>1106</v>
      </c>
      <c r="G454" s="78"/>
      <c r="H454" s="79">
        <v>240556</v>
      </c>
      <c r="I454" s="76" t="s">
        <v>1103</v>
      </c>
    </row>
    <row r="455" spans="1:9" s="80" customFormat="1" ht="18.75" customHeight="1">
      <c r="A455" s="76" t="s">
        <v>117</v>
      </c>
      <c r="B455" s="81" t="s">
        <v>118</v>
      </c>
      <c r="C455" s="76" t="s">
        <v>338</v>
      </c>
      <c r="D455" s="76" t="s">
        <v>651</v>
      </c>
      <c r="E455" s="76">
        <v>2558</v>
      </c>
      <c r="F455" s="78" t="s">
        <v>1107</v>
      </c>
      <c r="G455" s="78"/>
      <c r="H455" s="79">
        <v>240556</v>
      </c>
      <c r="I455" s="76" t="s">
        <v>647</v>
      </c>
    </row>
    <row r="456" spans="1:9" s="80" customFormat="1" ht="18.75" customHeight="1">
      <c r="A456" s="76" t="s">
        <v>117</v>
      </c>
      <c r="B456" s="81" t="s">
        <v>118</v>
      </c>
      <c r="C456" s="76" t="s">
        <v>338</v>
      </c>
      <c r="D456" s="76" t="s">
        <v>651</v>
      </c>
      <c r="E456" s="76">
        <v>2558</v>
      </c>
      <c r="F456" s="78" t="s">
        <v>1108</v>
      </c>
      <c r="G456" s="78"/>
      <c r="H456" s="79">
        <v>240592</v>
      </c>
      <c r="I456" s="76" t="s">
        <v>647</v>
      </c>
    </row>
    <row r="457" spans="1:9" s="80" customFormat="1" ht="18.75" customHeight="1">
      <c r="A457" s="76" t="s">
        <v>117</v>
      </c>
      <c r="B457" s="81" t="s">
        <v>118</v>
      </c>
      <c r="C457" s="76" t="s">
        <v>338</v>
      </c>
      <c r="D457" s="76" t="s">
        <v>651</v>
      </c>
      <c r="E457" s="76">
        <v>2558</v>
      </c>
      <c r="F457" s="78" t="s">
        <v>1109</v>
      </c>
      <c r="G457" s="78"/>
      <c r="H457" s="79">
        <v>240592</v>
      </c>
      <c r="I457" s="76" t="s">
        <v>647</v>
      </c>
    </row>
    <row r="458" spans="1:9" s="80" customFormat="1" ht="18.75" customHeight="1">
      <c r="A458" s="76" t="s">
        <v>117</v>
      </c>
      <c r="B458" s="77" t="s">
        <v>118</v>
      </c>
      <c r="C458" s="76" t="s">
        <v>339</v>
      </c>
      <c r="D458" s="76" t="s">
        <v>339</v>
      </c>
      <c r="E458" s="76">
        <v>2557</v>
      </c>
      <c r="F458" s="78" t="s">
        <v>1110</v>
      </c>
      <c r="G458" s="78"/>
      <c r="H458" s="79">
        <v>240291</v>
      </c>
      <c r="I458" s="76" t="s">
        <v>647</v>
      </c>
    </row>
    <row r="459" spans="1:9" s="80" customFormat="1" ht="18.75" customHeight="1">
      <c r="A459" s="76" t="s">
        <v>117</v>
      </c>
      <c r="B459" s="77" t="s">
        <v>118</v>
      </c>
      <c r="C459" s="76" t="s">
        <v>339</v>
      </c>
      <c r="D459" s="76" t="s">
        <v>339</v>
      </c>
      <c r="E459" s="76">
        <v>2557</v>
      </c>
      <c r="F459" s="78" t="s">
        <v>1111</v>
      </c>
      <c r="G459" s="78"/>
      <c r="H459" s="79">
        <v>240291</v>
      </c>
      <c r="I459" s="76" t="s">
        <v>647</v>
      </c>
    </row>
    <row r="460" spans="1:9" s="80" customFormat="1" ht="18.75" customHeight="1">
      <c r="A460" s="76" t="s">
        <v>117</v>
      </c>
      <c r="B460" s="77" t="s">
        <v>118</v>
      </c>
      <c r="C460" s="76" t="s">
        <v>339</v>
      </c>
      <c r="D460" s="76" t="s">
        <v>339</v>
      </c>
      <c r="E460" s="76">
        <v>2557</v>
      </c>
      <c r="F460" s="78" t="s">
        <v>1112</v>
      </c>
      <c r="G460" s="78"/>
      <c r="H460" s="79">
        <v>240291</v>
      </c>
      <c r="I460" s="76" t="s">
        <v>647</v>
      </c>
    </row>
    <row r="461" spans="1:9" s="80" customFormat="1" ht="18.75" customHeight="1">
      <c r="A461" s="76" t="s">
        <v>117</v>
      </c>
      <c r="B461" s="77" t="s">
        <v>118</v>
      </c>
      <c r="C461" s="76" t="s">
        <v>339</v>
      </c>
      <c r="D461" s="76" t="s">
        <v>339</v>
      </c>
      <c r="E461" s="76">
        <v>2557</v>
      </c>
      <c r="F461" s="78" t="s">
        <v>1113</v>
      </c>
      <c r="G461" s="78"/>
      <c r="H461" s="79">
        <v>240291</v>
      </c>
      <c r="I461" s="76" t="s">
        <v>647</v>
      </c>
    </row>
    <row r="462" spans="1:9" s="80" customFormat="1" ht="18.75" customHeight="1">
      <c r="A462" s="76" t="s">
        <v>117</v>
      </c>
      <c r="B462" s="77" t="s">
        <v>118</v>
      </c>
      <c r="C462" s="76" t="s">
        <v>339</v>
      </c>
      <c r="D462" s="76" t="s">
        <v>339</v>
      </c>
      <c r="E462" s="76">
        <v>2557</v>
      </c>
      <c r="F462" s="78" t="s">
        <v>1114</v>
      </c>
      <c r="G462" s="78"/>
      <c r="H462" s="79">
        <v>240291</v>
      </c>
      <c r="I462" s="76" t="s">
        <v>647</v>
      </c>
    </row>
    <row r="463" spans="1:9" s="80" customFormat="1" ht="18.75" customHeight="1">
      <c r="A463" s="76" t="s">
        <v>117</v>
      </c>
      <c r="B463" s="77" t="s">
        <v>118</v>
      </c>
      <c r="C463" s="76" t="s">
        <v>339</v>
      </c>
      <c r="D463" s="76" t="s">
        <v>339</v>
      </c>
      <c r="E463" s="76">
        <v>2557</v>
      </c>
      <c r="F463" s="78" t="s">
        <v>1115</v>
      </c>
      <c r="G463" s="78"/>
      <c r="H463" s="79">
        <v>240291</v>
      </c>
      <c r="I463" s="76" t="s">
        <v>647</v>
      </c>
    </row>
    <row r="464" spans="1:9" s="80" customFormat="1" ht="18.75" customHeight="1">
      <c r="A464" s="76" t="s">
        <v>117</v>
      </c>
      <c r="B464" s="77" t="s">
        <v>118</v>
      </c>
      <c r="C464" s="76" t="s">
        <v>339</v>
      </c>
      <c r="D464" s="76" t="s">
        <v>339</v>
      </c>
      <c r="E464" s="76">
        <v>2557</v>
      </c>
      <c r="F464" s="78" t="s">
        <v>1116</v>
      </c>
      <c r="G464" s="78"/>
      <c r="H464" s="79">
        <v>240291</v>
      </c>
      <c r="I464" s="76" t="s">
        <v>647</v>
      </c>
    </row>
    <row r="465" spans="1:9" s="80" customFormat="1" ht="18.75" customHeight="1">
      <c r="A465" s="76" t="s">
        <v>117</v>
      </c>
      <c r="B465" s="77" t="s">
        <v>118</v>
      </c>
      <c r="C465" s="76" t="s">
        <v>339</v>
      </c>
      <c r="D465" s="76" t="s">
        <v>339</v>
      </c>
      <c r="E465" s="76">
        <v>2557</v>
      </c>
      <c r="F465" s="78" t="s">
        <v>1117</v>
      </c>
      <c r="G465" s="78"/>
      <c r="H465" s="79">
        <v>240291</v>
      </c>
      <c r="I465" s="76" t="s">
        <v>647</v>
      </c>
    </row>
    <row r="466" spans="1:9" s="80" customFormat="1" ht="18.75" customHeight="1">
      <c r="A466" s="76" t="s">
        <v>117</v>
      </c>
      <c r="B466" s="77" t="s">
        <v>118</v>
      </c>
      <c r="C466" s="76" t="s">
        <v>339</v>
      </c>
      <c r="D466" s="76" t="s">
        <v>339</v>
      </c>
      <c r="E466" s="76">
        <v>2557</v>
      </c>
      <c r="F466" s="78" t="s">
        <v>1118</v>
      </c>
      <c r="G466" s="78"/>
      <c r="H466" s="79">
        <v>240291</v>
      </c>
      <c r="I466" s="76" t="s">
        <v>647</v>
      </c>
    </row>
    <row r="467" spans="1:9" s="80" customFormat="1" ht="18.75" customHeight="1">
      <c r="A467" s="76" t="s">
        <v>117</v>
      </c>
      <c r="B467" s="77" t="s">
        <v>118</v>
      </c>
      <c r="C467" s="76" t="s">
        <v>339</v>
      </c>
      <c r="D467" s="76" t="s">
        <v>339</v>
      </c>
      <c r="E467" s="76">
        <v>2557</v>
      </c>
      <c r="F467" s="78" t="s">
        <v>1119</v>
      </c>
      <c r="G467" s="78"/>
      <c r="H467" s="79">
        <v>240291</v>
      </c>
      <c r="I467" s="76" t="s">
        <v>647</v>
      </c>
    </row>
    <row r="468" spans="1:9" s="80" customFormat="1" ht="18.75" customHeight="1">
      <c r="A468" s="76" t="s">
        <v>117</v>
      </c>
      <c r="B468" s="77" t="s">
        <v>118</v>
      </c>
      <c r="C468" s="76" t="s">
        <v>339</v>
      </c>
      <c r="D468" s="76" t="s">
        <v>339</v>
      </c>
      <c r="E468" s="76">
        <v>2557</v>
      </c>
      <c r="F468" s="78" t="s">
        <v>1120</v>
      </c>
      <c r="G468" s="78"/>
      <c r="H468" s="79">
        <v>240311</v>
      </c>
      <c r="I468" s="76" t="s">
        <v>647</v>
      </c>
    </row>
    <row r="469" spans="1:9" s="80" customFormat="1" ht="18.75" customHeight="1">
      <c r="A469" s="76" t="s">
        <v>119</v>
      </c>
      <c r="B469" s="77" t="s">
        <v>120</v>
      </c>
      <c r="C469" s="76" t="s">
        <v>340</v>
      </c>
      <c r="D469" s="76" t="s">
        <v>672</v>
      </c>
      <c r="E469" s="76">
        <v>2558</v>
      </c>
      <c r="F469" s="78" t="s">
        <v>1121</v>
      </c>
      <c r="G469" s="78" t="s">
        <v>1122</v>
      </c>
      <c r="H469" s="79">
        <v>240484</v>
      </c>
      <c r="I469" s="76" t="s">
        <v>647</v>
      </c>
    </row>
    <row r="470" spans="1:9" s="80" customFormat="1" ht="18.75" customHeight="1">
      <c r="A470" s="76" t="s">
        <v>119</v>
      </c>
      <c r="B470" s="81" t="s">
        <v>120</v>
      </c>
      <c r="C470" s="76" t="s">
        <v>337</v>
      </c>
      <c r="D470" s="76" t="s">
        <v>337</v>
      </c>
      <c r="E470" s="76">
        <v>2558</v>
      </c>
      <c r="F470" s="78" t="s">
        <v>1123</v>
      </c>
      <c r="G470" s="78">
        <v>100000045539</v>
      </c>
      <c r="H470" s="79">
        <v>240289</v>
      </c>
      <c r="I470" s="76" t="s">
        <v>647</v>
      </c>
    </row>
    <row r="471" spans="1:9" s="80" customFormat="1" ht="18.75" customHeight="1">
      <c r="A471" s="76" t="s">
        <v>119</v>
      </c>
      <c r="B471" s="81" t="s">
        <v>120</v>
      </c>
      <c r="C471" s="76" t="s">
        <v>337</v>
      </c>
      <c r="D471" s="76" t="s">
        <v>337</v>
      </c>
      <c r="E471" s="76">
        <v>2558</v>
      </c>
      <c r="F471" s="78" t="s">
        <v>1124</v>
      </c>
      <c r="G471" s="78">
        <v>100000045540</v>
      </c>
      <c r="H471" s="79">
        <v>240289</v>
      </c>
      <c r="I471" s="76" t="s">
        <v>647</v>
      </c>
    </row>
    <row r="472" spans="1:9" s="80" customFormat="1" ht="18.75" customHeight="1">
      <c r="A472" s="76" t="s">
        <v>119</v>
      </c>
      <c r="B472" s="81" t="s">
        <v>120</v>
      </c>
      <c r="C472" s="76" t="s">
        <v>337</v>
      </c>
      <c r="D472" s="76" t="s">
        <v>337</v>
      </c>
      <c r="E472" s="76">
        <v>2558</v>
      </c>
      <c r="F472" s="78" t="s">
        <v>1125</v>
      </c>
      <c r="G472" s="78">
        <v>100000045541</v>
      </c>
      <c r="H472" s="79">
        <v>240289</v>
      </c>
      <c r="I472" s="76" t="s">
        <v>647</v>
      </c>
    </row>
    <row r="473" spans="1:9" s="80" customFormat="1" ht="18.75" customHeight="1">
      <c r="A473" s="76" t="s">
        <v>119</v>
      </c>
      <c r="B473" s="81" t="s">
        <v>120</v>
      </c>
      <c r="C473" s="76" t="s">
        <v>337</v>
      </c>
      <c r="D473" s="76" t="s">
        <v>337</v>
      </c>
      <c r="E473" s="76">
        <v>2558</v>
      </c>
      <c r="F473" s="78" t="s">
        <v>1126</v>
      </c>
      <c r="G473" s="78">
        <v>100000045542</v>
      </c>
      <c r="H473" s="79">
        <v>240289</v>
      </c>
      <c r="I473" s="76" t="s">
        <v>647</v>
      </c>
    </row>
    <row r="474" spans="1:9" s="80" customFormat="1" ht="18.75" customHeight="1">
      <c r="A474" s="76" t="s">
        <v>119</v>
      </c>
      <c r="B474" s="77" t="s">
        <v>120</v>
      </c>
      <c r="C474" s="76" t="s">
        <v>337</v>
      </c>
      <c r="D474" s="76" t="s">
        <v>645</v>
      </c>
      <c r="E474" s="76">
        <v>2558</v>
      </c>
      <c r="F474" s="78" t="s">
        <v>1127</v>
      </c>
      <c r="G474" s="78" t="s">
        <v>1128</v>
      </c>
      <c r="H474" s="79">
        <v>240484</v>
      </c>
      <c r="I474" s="76" t="s">
        <v>647</v>
      </c>
    </row>
    <row r="475" spans="1:9" s="80" customFormat="1" ht="18.75" customHeight="1">
      <c r="A475" s="76" t="s">
        <v>119</v>
      </c>
      <c r="B475" s="77" t="s">
        <v>120</v>
      </c>
      <c r="C475" s="76" t="s">
        <v>338</v>
      </c>
      <c r="D475" s="76" t="s">
        <v>651</v>
      </c>
      <c r="E475" s="76">
        <v>2557</v>
      </c>
      <c r="F475" s="78" t="s">
        <v>1129</v>
      </c>
      <c r="G475" s="78"/>
      <c r="H475" s="79">
        <v>240281</v>
      </c>
      <c r="I475" s="76" t="s">
        <v>647</v>
      </c>
    </row>
    <row r="476" spans="1:9" s="80" customFormat="1" ht="18.75" customHeight="1">
      <c r="A476" s="76" t="s">
        <v>119</v>
      </c>
      <c r="B476" s="77" t="s">
        <v>120</v>
      </c>
      <c r="C476" s="76" t="s">
        <v>338</v>
      </c>
      <c r="D476" s="76" t="s">
        <v>651</v>
      </c>
      <c r="E476" s="76">
        <v>2557</v>
      </c>
      <c r="F476" s="78" t="s">
        <v>1130</v>
      </c>
      <c r="G476" s="78"/>
      <c r="H476" s="79">
        <v>240281</v>
      </c>
      <c r="I476" s="76" t="s">
        <v>647</v>
      </c>
    </row>
    <row r="477" spans="1:9" s="80" customFormat="1" ht="18.75" customHeight="1">
      <c r="A477" s="76" t="s">
        <v>119</v>
      </c>
      <c r="B477" s="77" t="s">
        <v>120</v>
      </c>
      <c r="C477" s="76" t="s">
        <v>338</v>
      </c>
      <c r="D477" s="76" t="s">
        <v>651</v>
      </c>
      <c r="E477" s="76">
        <v>2557</v>
      </c>
      <c r="F477" s="78" t="s">
        <v>1131</v>
      </c>
      <c r="G477" s="78"/>
      <c r="H477" s="79">
        <v>240281</v>
      </c>
      <c r="I477" s="76" t="s">
        <v>647</v>
      </c>
    </row>
    <row r="478" spans="1:9" s="80" customFormat="1" ht="18.75" customHeight="1">
      <c r="A478" s="76" t="s">
        <v>119</v>
      </c>
      <c r="B478" s="77" t="s">
        <v>120</v>
      </c>
      <c r="C478" s="76" t="s">
        <v>339</v>
      </c>
      <c r="D478" s="76" t="s">
        <v>339</v>
      </c>
      <c r="E478" s="76">
        <v>2557</v>
      </c>
      <c r="F478" s="78" t="s">
        <v>1132</v>
      </c>
      <c r="G478" s="78"/>
      <c r="H478" s="79">
        <v>240281</v>
      </c>
      <c r="I478" s="76" t="s">
        <v>647</v>
      </c>
    </row>
    <row r="479" spans="1:9" s="80" customFormat="1" ht="18.75" customHeight="1">
      <c r="A479" s="76" t="s">
        <v>119</v>
      </c>
      <c r="B479" s="77" t="s">
        <v>120</v>
      </c>
      <c r="C479" s="76" t="s">
        <v>339</v>
      </c>
      <c r="D479" s="76" t="s">
        <v>339</v>
      </c>
      <c r="E479" s="76">
        <v>2557</v>
      </c>
      <c r="F479" s="78" t="s">
        <v>1133</v>
      </c>
      <c r="G479" s="78"/>
      <c r="H479" s="79">
        <v>240281</v>
      </c>
      <c r="I479" s="76" t="s">
        <v>647</v>
      </c>
    </row>
    <row r="480" spans="1:9" s="80" customFormat="1" ht="18.75" customHeight="1">
      <c r="A480" s="76" t="s">
        <v>119</v>
      </c>
      <c r="B480" s="77" t="s">
        <v>120</v>
      </c>
      <c r="C480" s="76" t="s">
        <v>339</v>
      </c>
      <c r="D480" s="76" t="s">
        <v>339</v>
      </c>
      <c r="E480" s="76">
        <v>2557</v>
      </c>
      <c r="F480" s="78" t="s">
        <v>1134</v>
      </c>
      <c r="G480" s="78"/>
      <c r="H480" s="79">
        <v>240281</v>
      </c>
      <c r="I480" s="76" t="s">
        <v>647</v>
      </c>
    </row>
    <row r="481" spans="1:9" s="80" customFormat="1" ht="18.75" customHeight="1">
      <c r="A481" s="76" t="s">
        <v>119</v>
      </c>
      <c r="B481" s="77" t="s">
        <v>120</v>
      </c>
      <c r="C481" s="76" t="s">
        <v>339</v>
      </c>
      <c r="D481" s="76" t="s">
        <v>339</v>
      </c>
      <c r="E481" s="76">
        <v>2557</v>
      </c>
      <c r="F481" s="78" t="s">
        <v>1135</v>
      </c>
      <c r="G481" s="78"/>
      <c r="H481" s="79">
        <v>240281</v>
      </c>
      <c r="I481" s="76" t="s">
        <v>647</v>
      </c>
    </row>
    <row r="482" spans="1:9" s="80" customFormat="1" ht="18.75" customHeight="1">
      <c r="A482" s="76" t="s">
        <v>119</v>
      </c>
      <c r="B482" s="77" t="s">
        <v>120</v>
      </c>
      <c r="C482" s="76" t="s">
        <v>339</v>
      </c>
      <c r="D482" s="76" t="s">
        <v>339</v>
      </c>
      <c r="E482" s="76">
        <v>2557</v>
      </c>
      <c r="F482" s="78" t="s">
        <v>1136</v>
      </c>
      <c r="G482" s="78"/>
      <c r="H482" s="79">
        <v>240281</v>
      </c>
      <c r="I482" s="76" t="s">
        <v>647</v>
      </c>
    </row>
    <row r="483" spans="1:9" s="80" customFormat="1" ht="18.75" customHeight="1">
      <c r="A483" s="76" t="s">
        <v>119</v>
      </c>
      <c r="B483" s="77" t="s">
        <v>120</v>
      </c>
      <c r="C483" s="76" t="s">
        <v>339</v>
      </c>
      <c r="D483" s="76" t="s">
        <v>339</v>
      </c>
      <c r="E483" s="76">
        <v>2557</v>
      </c>
      <c r="F483" s="78" t="s">
        <v>1137</v>
      </c>
      <c r="G483" s="78"/>
      <c r="H483" s="79">
        <v>240281</v>
      </c>
      <c r="I483" s="76" t="s">
        <v>647</v>
      </c>
    </row>
    <row r="484" spans="1:9" s="80" customFormat="1" ht="18.75" customHeight="1">
      <c r="A484" s="76" t="s">
        <v>119</v>
      </c>
      <c r="B484" s="77" t="s">
        <v>120</v>
      </c>
      <c r="C484" s="76" t="s">
        <v>339</v>
      </c>
      <c r="D484" s="76" t="s">
        <v>339</v>
      </c>
      <c r="E484" s="76">
        <v>2557</v>
      </c>
      <c r="F484" s="78" t="s">
        <v>1138</v>
      </c>
      <c r="G484" s="78"/>
      <c r="H484" s="79">
        <v>240281</v>
      </c>
      <c r="I484" s="76" t="s">
        <v>647</v>
      </c>
    </row>
    <row r="485" spans="1:9" s="80" customFormat="1" ht="18.75" customHeight="1">
      <c r="A485" s="76" t="s">
        <v>119</v>
      </c>
      <c r="B485" s="77" t="s">
        <v>120</v>
      </c>
      <c r="C485" s="76" t="s">
        <v>339</v>
      </c>
      <c r="D485" s="76" t="s">
        <v>339</v>
      </c>
      <c r="E485" s="76">
        <v>2557</v>
      </c>
      <c r="F485" s="78" t="s">
        <v>1139</v>
      </c>
      <c r="G485" s="78"/>
      <c r="H485" s="79">
        <v>240281</v>
      </c>
      <c r="I485" s="76" t="s">
        <v>647</v>
      </c>
    </row>
    <row r="486" spans="1:9" s="80" customFormat="1" ht="18.75" customHeight="1">
      <c r="A486" s="76" t="s">
        <v>119</v>
      </c>
      <c r="B486" s="77" t="s">
        <v>120</v>
      </c>
      <c r="C486" s="76" t="s">
        <v>339</v>
      </c>
      <c r="D486" s="76" t="s">
        <v>339</v>
      </c>
      <c r="E486" s="76">
        <v>2557</v>
      </c>
      <c r="F486" s="78" t="s">
        <v>1140</v>
      </c>
      <c r="G486" s="78"/>
      <c r="H486" s="79">
        <v>240281</v>
      </c>
      <c r="I486" s="76" t="s">
        <v>647</v>
      </c>
    </row>
    <row r="487" spans="1:9" s="80" customFormat="1" ht="18.75" customHeight="1">
      <c r="A487" s="76" t="s">
        <v>123</v>
      </c>
      <c r="B487" s="81" t="s">
        <v>124</v>
      </c>
      <c r="C487" s="76" t="s">
        <v>337</v>
      </c>
      <c r="D487" s="76" t="s">
        <v>337</v>
      </c>
      <c r="E487" s="76">
        <v>2558</v>
      </c>
      <c r="F487" s="78" t="s">
        <v>1141</v>
      </c>
      <c r="G487" s="78">
        <v>100000045999</v>
      </c>
      <c r="H487" s="79">
        <v>240303</v>
      </c>
      <c r="I487" s="76" t="s">
        <v>647</v>
      </c>
    </row>
    <row r="488" spans="1:9" s="80" customFormat="1" ht="18.75" customHeight="1">
      <c r="A488" s="76" t="s">
        <v>123</v>
      </c>
      <c r="B488" s="81" t="s">
        <v>124</v>
      </c>
      <c r="C488" s="76" t="s">
        <v>337</v>
      </c>
      <c r="D488" s="76" t="s">
        <v>337</v>
      </c>
      <c r="E488" s="76">
        <v>2558</v>
      </c>
      <c r="F488" s="78" t="s">
        <v>1142</v>
      </c>
      <c r="G488" s="78">
        <v>100000046000</v>
      </c>
      <c r="H488" s="79">
        <v>240303</v>
      </c>
      <c r="I488" s="76" t="s">
        <v>647</v>
      </c>
    </row>
    <row r="489" spans="1:9" s="80" customFormat="1" ht="18.75" customHeight="1">
      <c r="A489" s="76" t="s">
        <v>123</v>
      </c>
      <c r="B489" s="81" t="s">
        <v>124</v>
      </c>
      <c r="C489" s="76" t="s">
        <v>337</v>
      </c>
      <c r="D489" s="76" t="s">
        <v>337</v>
      </c>
      <c r="E489" s="76">
        <v>2558</v>
      </c>
      <c r="F489" s="78" t="s">
        <v>1143</v>
      </c>
      <c r="G489" s="78">
        <v>100000046001</v>
      </c>
      <c r="H489" s="79">
        <v>240303</v>
      </c>
      <c r="I489" s="76" t="s">
        <v>647</v>
      </c>
    </row>
    <row r="490" spans="1:9" s="80" customFormat="1" ht="18.75" customHeight="1">
      <c r="A490" s="76" t="s">
        <v>123</v>
      </c>
      <c r="B490" s="81" t="s">
        <v>124</v>
      </c>
      <c r="C490" s="76" t="s">
        <v>337</v>
      </c>
      <c r="D490" s="76" t="s">
        <v>337</v>
      </c>
      <c r="E490" s="76">
        <v>2558</v>
      </c>
      <c r="F490" s="78" t="s">
        <v>1144</v>
      </c>
      <c r="G490" s="78">
        <v>100000046002</v>
      </c>
      <c r="H490" s="79">
        <v>240303</v>
      </c>
      <c r="I490" s="76" t="s">
        <v>647</v>
      </c>
    </row>
    <row r="491" spans="1:9" s="80" customFormat="1" ht="18.75" customHeight="1">
      <c r="A491" s="76" t="s">
        <v>123</v>
      </c>
      <c r="B491" s="81" t="s">
        <v>124</v>
      </c>
      <c r="C491" s="76" t="s">
        <v>337</v>
      </c>
      <c r="D491" s="76" t="s">
        <v>337</v>
      </c>
      <c r="E491" s="76">
        <v>2558</v>
      </c>
      <c r="F491" s="78" t="s">
        <v>1145</v>
      </c>
      <c r="G491" s="78">
        <v>100000046003</v>
      </c>
      <c r="H491" s="79">
        <v>240303</v>
      </c>
      <c r="I491" s="76" t="s">
        <v>647</v>
      </c>
    </row>
    <row r="492" spans="1:9" s="80" customFormat="1" ht="18.75" customHeight="1">
      <c r="A492" s="76" t="s">
        <v>123</v>
      </c>
      <c r="B492" s="81" t="s">
        <v>124</v>
      </c>
      <c r="C492" s="76" t="s">
        <v>337</v>
      </c>
      <c r="D492" s="76" t="s">
        <v>337</v>
      </c>
      <c r="E492" s="76">
        <v>2558</v>
      </c>
      <c r="F492" s="78" t="s">
        <v>1146</v>
      </c>
      <c r="G492" s="78">
        <v>100000046004</v>
      </c>
      <c r="H492" s="79">
        <v>240303</v>
      </c>
      <c r="I492" s="76" t="s">
        <v>647</v>
      </c>
    </row>
    <row r="493" spans="1:9" s="80" customFormat="1" ht="18.75" customHeight="1">
      <c r="A493" s="76" t="s">
        <v>125</v>
      </c>
      <c r="B493" s="81" t="s">
        <v>126</v>
      </c>
      <c r="C493" s="76" t="s">
        <v>340</v>
      </c>
      <c r="D493" s="76" t="s">
        <v>340</v>
      </c>
      <c r="E493" s="76">
        <v>2557</v>
      </c>
      <c r="F493" s="78"/>
      <c r="G493" s="78" t="s">
        <v>1147</v>
      </c>
      <c r="H493" s="79">
        <v>21001</v>
      </c>
      <c r="I493" s="76" t="s">
        <v>647</v>
      </c>
    </row>
    <row r="494" spans="1:9" s="80" customFormat="1" ht="18.75" customHeight="1">
      <c r="A494" s="76" t="s">
        <v>125</v>
      </c>
      <c r="B494" s="81" t="s">
        <v>126</v>
      </c>
      <c r="C494" s="76" t="s">
        <v>337</v>
      </c>
      <c r="D494" s="76" t="s">
        <v>337</v>
      </c>
      <c r="E494" s="76">
        <v>2558</v>
      </c>
      <c r="F494" s="78" t="s">
        <v>1148</v>
      </c>
      <c r="G494" s="78">
        <v>100000045659</v>
      </c>
      <c r="H494" s="79">
        <v>240297</v>
      </c>
      <c r="I494" s="76" t="s">
        <v>647</v>
      </c>
    </row>
    <row r="495" spans="1:9" s="80" customFormat="1" ht="18.75" customHeight="1">
      <c r="A495" s="76" t="s">
        <v>125</v>
      </c>
      <c r="B495" s="81" t="s">
        <v>126</v>
      </c>
      <c r="C495" s="76" t="s">
        <v>337</v>
      </c>
      <c r="D495" s="76" t="s">
        <v>337</v>
      </c>
      <c r="E495" s="76">
        <v>2558</v>
      </c>
      <c r="F495" s="78" t="s">
        <v>1149</v>
      </c>
      <c r="G495" s="78">
        <v>100000045660</v>
      </c>
      <c r="H495" s="79">
        <v>240297</v>
      </c>
      <c r="I495" s="76" t="s">
        <v>647</v>
      </c>
    </row>
    <row r="496" spans="1:9" s="80" customFormat="1" ht="18.75" customHeight="1">
      <c r="A496" s="76" t="s">
        <v>125</v>
      </c>
      <c r="B496" s="81" t="s">
        <v>126</v>
      </c>
      <c r="C496" s="76" t="s">
        <v>337</v>
      </c>
      <c r="D496" s="76" t="s">
        <v>337</v>
      </c>
      <c r="E496" s="76">
        <v>2558</v>
      </c>
      <c r="F496" s="78" t="s">
        <v>1150</v>
      </c>
      <c r="G496" s="78">
        <v>100000045661</v>
      </c>
      <c r="H496" s="79">
        <v>240297</v>
      </c>
      <c r="I496" s="76" t="s">
        <v>647</v>
      </c>
    </row>
    <row r="497" spans="1:9" s="80" customFormat="1" ht="18.75" customHeight="1">
      <c r="A497" s="76" t="s">
        <v>127</v>
      </c>
      <c r="B497" s="77" t="s">
        <v>128</v>
      </c>
      <c r="C497" s="76" t="s">
        <v>340</v>
      </c>
      <c r="D497" s="76" t="s">
        <v>672</v>
      </c>
      <c r="E497" s="76">
        <v>2558</v>
      </c>
      <c r="F497" s="78" t="s">
        <v>1151</v>
      </c>
      <c r="G497" s="78">
        <v>100000047800</v>
      </c>
      <c r="H497" s="79">
        <v>240484</v>
      </c>
      <c r="I497" s="76" t="s">
        <v>647</v>
      </c>
    </row>
    <row r="498" spans="1:9" s="80" customFormat="1" ht="18.75" customHeight="1">
      <c r="A498" s="76" t="s">
        <v>127</v>
      </c>
      <c r="B498" s="81" t="s">
        <v>128</v>
      </c>
      <c r="C498" s="76" t="s">
        <v>337</v>
      </c>
      <c r="D498" s="76" t="s">
        <v>337</v>
      </c>
      <c r="E498" s="76">
        <v>2558</v>
      </c>
      <c r="F498" s="78" t="s">
        <v>1152</v>
      </c>
      <c r="G498" s="78">
        <v>100000045406</v>
      </c>
      <c r="H498" s="79">
        <v>240284</v>
      </c>
      <c r="I498" s="76" t="s">
        <v>647</v>
      </c>
    </row>
    <row r="499" spans="1:9" s="80" customFormat="1" ht="18.75" customHeight="1">
      <c r="A499" s="76" t="s">
        <v>127</v>
      </c>
      <c r="B499" s="81" t="s">
        <v>128</v>
      </c>
      <c r="C499" s="76" t="s">
        <v>337</v>
      </c>
      <c r="D499" s="76" t="s">
        <v>337</v>
      </c>
      <c r="E499" s="76">
        <v>2558</v>
      </c>
      <c r="F499" s="78" t="s">
        <v>1153</v>
      </c>
      <c r="G499" s="78">
        <v>100000045407</v>
      </c>
      <c r="H499" s="79">
        <v>240284</v>
      </c>
      <c r="I499" s="76" t="s">
        <v>647</v>
      </c>
    </row>
    <row r="500" spans="1:9" s="80" customFormat="1" ht="18.75" customHeight="1">
      <c r="A500" s="76" t="s">
        <v>127</v>
      </c>
      <c r="B500" s="81" t="s">
        <v>128</v>
      </c>
      <c r="C500" s="76" t="s">
        <v>337</v>
      </c>
      <c r="D500" s="76" t="s">
        <v>337</v>
      </c>
      <c r="E500" s="76">
        <v>2558</v>
      </c>
      <c r="F500" s="78" t="s">
        <v>1154</v>
      </c>
      <c r="G500" s="78">
        <v>100000045408</v>
      </c>
      <c r="H500" s="79">
        <v>240284</v>
      </c>
      <c r="I500" s="76" t="s">
        <v>647</v>
      </c>
    </row>
    <row r="501" spans="1:9" s="80" customFormat="1" ht="18.75" customHeight="1">
      <c r="A501" s="76" t="s">
        <v>127</v>
      </c>
      <c r="B501" s="81" t="s">
        <v>128</v>
      </c>
      <c r="C501" s="76" t="s">
        <v>337</v>
      </c>
      <c r="D501" s="76" t="s">
        <v>337</v>
      </c>
      <c r="E501" s="76">
        <v>2558</v>
      </c>
      <c r="F501" s="78" t="s">
        <v>1155</v>
      </c>
      <c r="G501" s="78">
        <v>100000045409</v>
      </c>
      <c r="H501" s="79">
        <v>240284</v>
      </c>
      <c r="I501" s="76" t="s">
        <v>647</v>
      </c>
    </row>
    <row r="502" spans="1:9" s="80" customFormat="1" ht="18.75" customHeight="1">
      <c r="A502" s="76" t="s">
        <v>127</v>
      </c>
      <c r="B502" s="81" t="s">
        <v>128</v>
      </c>
      <c r="C502" s="76" t="s">
        <v>337</v>
      </c>
      <c r="D502" s="76" t="s">
        <v>337</v>
      </c>
      <c r="E502" s="76">
        <v>2558</v>
      </c>
      <c r="F502" s="78" t="s">
        <v>1156</v>
      </c>
      <c r="G502" s="78">
        <v>100000045410</v>
      </c>
      <c r="H502" s="79">
        <v>240284</v>
      </c>
      <c r="I502" s="76" t="s">
        <v>647</v>
      </c>
    </row>
    <row r="503" spans="1:9" s="80" customFormat="1" ht="18.75" customHeight="1">
      <c r="A503" s="76" t="s">
        <v>127</v>
      </c>
      <c r="B503" s="81" t="s">
        <v>128</v>
      </c>
      <c r="C503" s="76" t="s">
        <v>337</v>
      </c>
      <c r="D503" s="76" t="s">
        <v>337</v>
      </c>
      <c r="E503" s="76">
        <v>2558</v>
      </c>
      <c r="F503" s="78" t="s">
        <v>1157</v>
      </c>
      <c r="G503" s="78">
        <v>100000045411</v>
      </c>
      <c r="H503" s="79">
        <v>240284</v>
      </c>
      <c r="I503" s="76" t="s">
        <v>647</v>
      </c>
    </row>
    <row r="504" spans="1:9" s="80" customFormat="1" ht="18.75" customHeight="1">
      <c r="A504" s="76" t="s">
        <v>127</v>
      </c>
      <c r="B504" s="81" t="s">
        <v>128</v>
      </c>
      <c r="C504" s="76" t="s">
        <v>337</v>
      </c>
      <c r="D504" s="76" t="s">
        <v>337</v>
      </c>
      <c r="E504" s="76">
        <v>2558</v>
      </c>
      <c r="F504" s="78" t="s">
        <v>1158</v>
      </c>
      <c r="G504" s="78">
        <v>100000045412</v>
      </c>
      <c r="H504" s="79">
        <v>240284</v>
      </c>
      <c r="I504" s="76" t="s">
        <v>647</v>
      </c>
    </row>
    <row r="505" spans="1:9" s="80" customFormat="1" ht="18.75" customHeight="1">
      <c r="A505" s="76" t="s">
        <v>127</v>
      </c>
      <c r="B505" s="81" t="s">
        <v>128</v>
      </c>
      <c r="C505" s="76" t="s">
        <v>337</v>
      </c>
      <c r="D505" s="76" t="s">
        <v>337</v>
      </c>
      <c r="E505" s="76">
        <v>2558</v>
      </c>
      <c r="F505" s="78" t="s">
        <v>1159</v>
      </c>
      <c r="G505" s="78">
        <v>100000045413</v>
      </c>
      <c r="H505" s="79">
        <v>240284</v>
      </c>
      <c r="I505" s="76" t="s">
        <v>647</v>
      </c>
    </row>
    <row r="506" spans="1:9" s="80" customFormat="1" ht="18.75" customHeight="1">
      <c r="A506" s="76" t="s">
        <v>127</v>
      </c>
      <c r="B506" s="77" t="s">
        <v>128</v>
      </c>
      <c r="C506" s="76" t="s">
        <v>337</v>
      </c>
      <c r="D506" s="76" t="s">
        <v>645</v>
      </c>
      <c r="E506" s="76">
        <v>2558</v>
      </c>
      <c r="F506" s="78" t="s">
        <v>1160</v>
      </c>
      <c r="G506" s="78">
        <v>100000047738</v>
      </c>
      <c r="H506" s="79">
        <v>240484</v>
      </c>
      <c r="I506" s="76" t="s">
        <v>647</v>
      </c>
    </row>
    <row r="507" spans="1:9" s="80" customFormat="1" ht="18.75" customHeight="1">
      <c r="A507" s="76" t="s">
        <v>129</v>
      </c>
      <c r="B507" s="81" t="s">
        <v>130</v>
      </c>
      <c r="C507" s="76" t="s">
        <v>337</v>
      </c>
      <c r="D507" s="76" t="s">
        <v>337</v>
      </c>
      <c r="E507" s="76">
        <v>2558</v>
      </c>
      <c r="F507" s="78" t="s">
        <v>1161</v>
      </c>
      <c r="G507" s="78">
        <v>100000046272</v>
      </c>
      <c r="H507" s="79">
        <v>240322</v>
      </c>
      <c r="I507" s="76" t="s">
        <v>647</v>
      </c>
    </row>
    <row r="508" spans="1:9" s="80" customFormat="1" ht="18.75" customHeight="1">
      <c r="A508" s="76" t="s">
        <v>129</v>
      </c>
      <c r="B508" s="81" t="s">
        <v>130</v>
      </c>
      <c r="C508" s="76" t="s">
        <v>337</v>
      </c>
      <c r="D508" s="76" t="s">
        <v>337</v>
      </c>
      <c r="E508" s="76">
        <v>2558</v>
      </c>
      <c r="F508" s="78" t="s">
        <v>1162</v>
      </c>
      <c r="G508" s="78">
        <v>100000046273</v>
      </c>
      <c r="H508" s="79">
        <v>240322</v>
      </c>
      <c r="I508" s="76" t="s">
        <v>647</v>
      </c>
    </row>
    <row r="509" spans="1:9" s="80" customFormat="1" ht="18.75" customHeight="1">
      <c r="A509" s="76" t="s">
        <v>129</v>
      </c>
      <c r="B509" s="81" t="s">
        <v>130</v>
      </c>
      <c r="C509" s="76" t="s">
        <v>337</v>
      </c>
      <c r="D509" s="76" t="s">
        <v>337</v>
      </c>
      <c r="E509" s="76">
        <v>2558</v>
      </c>
      <c r="F509" s="78" t="s">
        <v>1163</v>
      </c>
      <c r="G509" s="78">
        <v>100000046274</v>
      </c>
      <c r="H509" s="79">
        <v>240322</v>
      </c>
      <c r="I509" s="76" t="s">
        <v>647</v>
      </c>
    </row>
    <row r="510" spans="1:9" s="80" customFormat="1" ht="18.75" customHeight="1">
      <c r="A510" s="76" t="s">
        <v>129</v>
      </c>
      <c r="B510" s="81" t="s">
        <v>130</v>
      </c>
      <c r="C510" s="76" t="s">
        <v>337</v>
      </c>
      <c r="D510" s="76" t="s">
        <v>337</v>
      </c>
      <c r="E510" s="76">
        <v>2558</v>
      </c>
      <c r="F510" s="78" t="s">
        <v>1164</v>
      </c>
      <c r="G510" s="78">
        <v>100000046275</v>
      </c>
      <c r="H510" s="79">
        <v>240322</v>
      </c>
      <c r="I510" s="76" t="s">
        <v>647</v>
      </c>
    </row>
    <row r="511" spans="1:9" s="80" customFormat="1" ht="18.75" customHeight="1">
      <c r="A511" s="76" t="s">
        <v>129</v>
      </c>
      <c r="B511" s="81" t="s">
        <v>130</v>
      </c>
      <c r="C511" s="76" t="s">
        <v>337</v>
      </c>
      <c r="D511" s="76" t="s">
        <v>337</v>
      </c>
      <c r="E511" s="76">
        <v>2558</v>
      </c>
      <c r="F511" s="78" t="s">
        <v>1165</v>
      </c>
      <c r="G511" s="78">
        <v>100000046276</v>
      </c>
      <c r="H511" s="79">
        <v>240322</v>
      </c>
      <c r="I511" s="76" t="s">
        <v>647</v>
      </c>
    </row>
    <row r="512" spans="1:9" s="80" customFormat="1" ht="18.75" customHeight="1">
      <c r="A512" s="76" t="s">
        <v>129</v>
      </c>
      <c r="B512" s="81" t="s">
        <v>130</v>
      </c>
      <c r="C512" s="76" t="s">
        <v>337</v>
      </c>
      <c r="D512" s="76" t="s">
        <v>337</v>
      </c>
      <c r="E512" s="76">
        <v>2558</v>
      </c>
      <c r="F512" s="78" t="s">
        <v>1166</v>
      </c>
      <c r="G512" s="78">
        <v>100000046277</v>
      </c>
      <c r="H512" s="79">
        <v>240322</v>
      </c>
      <c r="I512" s="76" t="s">
        <v>647</v>
      </c>
    </row>
    <row r="513" spans="1:9" s="80" customFormat="1" ht="18.75" customHeight="1">
      <c r="A513" s="76" t="s">
        <v>129</v>
      </c>
      <c r="B513" s="81" t="s">
        <v>130</v>
      </c>
      <c r="C513" s="76" t="s">
        <v>337</v>
      </c>
      <c r="D513" s="76" t="s">
        <v>337</v>
      </c>
      <c r="E513" s="76">
        <v>2558</v>
      </c>
      <c r="F513" s="78" t="s">
        <v>1167</v>
      </c>
      <c r="G513" s="78">
        <v>100000046278</v>
      </c>
      <c r="H513" s="79">
        <v>240322</v>
      </c>
      <c r="I513" s="76" t="s">
        <v>647</v>
      </c>
    </row>
    <row r="514" spans="1:9" s="80" customFormat="1" ht="18.75" customHeight="1">
      <c r="A514" s="76" t="s">
        <v>129</v>
      </c>
      <c r="B514" s="81" t="s">
        <v>130</v>
      </c>
      <c r="C514" s="76" t="s">
        <v>337</v>
      </c>
      <c r="D514" s="76" t="s">
        <v>337</v>
      </c>
      <c r="E514" s="76">
        <v>2558</v>
      </c>
      <c r="F514" s="78" t="s">
        <v>1168</v>
      </c>
      <c r="G514" s="78">
        <v>100000046279</v>
      </c>
      <c r="H514" s="79">
        <v>240322</v>
      </c>
      <c r="I514" s="76" t="s">
        <v>647</v>
      </c>
    </row>
    <row r="515" spans="1:9" s="80" customFormat="1" ht="18.75" customHeight="1">
      <c r="A515" s="76" t="s">
        <v>129</v>
      </c>
      <c r="B515" s="81" t="s">
        <v>130</v>
      </c>
      <c r="C515" s="76" t="s">
        <v>337</v>
      </c>
      <c r="D515" s="76" t="s">
        <v>337</v>
      </c>
      <c r="E515" s="76">
        <v>2558</v>
      </c>
      <c r="F515" s="78" t="s">
        <v>1169</v>
      </c>
      <c r="G515" s="78">
        <v>100000046280</v>
      </c>
      <c r="H515" s="79">
        <v>240322</v>
      </c>
      <c r="I515" s="76" t="s">
        <v>647</v>
      </c>
    </row>
    <row r="516" spans="1:9" s="80" customFormat="1" ht="18.75" customHeight="1">
      <c r="A516" s="76" t="s">
        <v>129</v>
      </c>
      <c r="B516" s="81" t="s">
        <v>130</v>
      </c>
      <c r="C516" s="76" t="s">
        <v>337</v>
      </c>
      <c r="D516" s="76" t="s">
        <v>337</v>
      </c>
      <c r="E516" s="76">
        <v>2558</v>
      </c>
      <c r="F516" s="78" t="s">
        <v>1170</v>
      </c>
      <c r="G516" s="78">
        <v>100000046281</v>
      </c>
      <c r="H516" s="79">
        <v>240322</v>
      </c>
      <c r="I516" s="76" t="s">
        <v>647</v>
      </c>
    </row>
    <row r="517" spans="1:9" s="80" customFormat="1" ht="18.75" customHeight="1">
      <c r="A517" s="76" t="s">
        <v>129</v>
      </c>
      <c r="B517" s="81" t="s">
        <v>130</v>
      </c>
      <c r="C517" s="76" t="s">
        <v>337</v>
      </c>
      <c r="D517" s="76" t="s">
        <v>337</v>
      </c>
      <c r="E517" s="76">
        <v>2558</v>
      </c>
      <c r="F517" s="78" t="s">
        <v>1171</v>
      </c>
      <c r="G517" s="78">
        <v>100000046282</v>
      </c>
      <c r="H517" s="79">
        <v>240322</v>
      </c>
      <c r="I517" s="76" t="s">
        <v>647</v>
      </c>
    </row>
    <row r="518" spans="1:9" s="80" customFormat="1" ht="18.75" customHeight="1">
      <c r="A518" s="76" t="s">
        <v>129</v>
      </c>
      <c r="B518" s="81" t="s">
        <v>130</v>
      </c>
      <c r="C518" s="76" t="s">
        <v>337</v>
      </c>
      <c r="D518" s="76" t="s">
        <v>337</v>
      </c>
      <c r="E518" s="76">
        <v>2558</v>
      </c>
      <c r="F518" s="78" t="s">
        <v>1172</v>
      </c>
      <c r="G518" s="78">
        <v>100000046283</v>
      </c>
      <c r="H518" s="79">
        <v>240322</v>
      </c>
      <c r="I518" s="76" t="s">
        <v>647</v>
      </c>
    </row>
    <row r="519" spans="1:9" s="80" customFormat="1" ht="18.75" customHeight="1">
      <c r="A519" s="76" t="s">
        <v>129</v>
      </c>
      <c r="B519" s="81" t="s">
        <v>130</v>
      </c>
      <c r="C519" s="76" t="s">
        <v>337</v>
      </c>
      <c r="D519" s="76" t="s">
        <v>337</v>
      </c>
      <c r="E519" s="76">
        <v>2558</v>
      </c>
      <c r="F519" s="78" t="s">
        <v>1173</v>
      </c>
      <c r="G519" s="78">
        <v>100000046284</v>
      </c>
      <c r="H519" s="79">
        <v>240322</v>
      </c>
      <c r="I519" s="76" t="s">
        <v>647</v>
      </c>
    </row>
    <row r="520" spans="1:9" s="80" customFormat="1" ht="18.75" customHeight="1">
      <c r="A520" s="76" t="s">
        <v>129</v>
      </c>
      <c r="B520" s="81" t="s">
        <v>130</v>
      </c>
      <c r="C520" s="76" t="s">
        <v>337</v>
      </c>
      <c r="D520" s="76" t="s">
        <v>337</v>
      </c>
      <c r="E520" s="76">
        <v>2558</v>
      </c>
      <c r="F520" s="78" t="s">
        <v>1174</v>
      </c>
      <c r="G520" s="78">
        <v>100000046285</v>
      </c>
      <c r="H520" s="79">
        <v>240322</v>
      </c>
      <c r="I520" s="76" t="s">
        <v>647</v>
      </c>
    </row>
    <row r="521" spans="1:9" s="80" customFormat="1" ht="18.75" customHeight="1">
      <c r="A521" s="76" t="s">
        <v>129</v>
      </c>
      <c r="B521" s="81" t="s">
        <v>130</v>
      </c>
      <c r="C521" s="76" t="s">
        <v>337</v>
      </c>
      <c r="D521" s="76" t="s">
        <v>337</v>
      </c>
      <c r="E521" s="76">
        <v>2558</v>
      </c>
      <c r="F521" s="78" t="s">
        <v>1175</v>
      </c>
      <c r="G521" s="78">
        <v>100000046286</v>
      </c>
      <c r="H521" s="79">
        <v>240322</v>
      </c>
      <c r="I521" s="76" t="s">
        <v>647</v>
      </c>
    </row>
    <row r="522" spans="1:9" s="80" customFormat="1" ht="18.75" customHeight="1">
      <c r="A522" s="76" t="s">
        <v>129</v>
      </c>
      <c r="B522" s="81" t="s">
        <v>130</v>
      </c>
      <c r="C522" s="76" t="s">
        <v>337</v>
      </c>
      <c r="D522" s="76" t="s">
        <v>337</v>
      </c>
      <c r="E522" s="76">
        <v>2558</v>
      </c>
      <c r="F522" s="78" t="s">
        <v>1176</v>
      </c>
      <c r="G522" s="78">
        <v>100000046287</v>
      </c>
      <c r="H522" s="79">
        <v>240322</v>
      </c>
      <c r="I522" s="76" t="s">
        <v>647</v>
      </c>
    </row>
    <row r="523" spans="1:9" s="80" customFormat="1" ht="18.75" customHeight="1">
      <c r="A523" s="76" t="s">
        <v>129</v>
      </c>
      <c r="B523" s="81" t="s">
        <v>130</v>
      </c>
      <c r="C523" s="76" t="s">
        <v>337</v>
      </c>
      <c r="D523" s="76" t="s">
        <v>337</v>
      </c>
      <c r="E523" s="76">
        <v>2558</v>
      </c>
      <c r="F523" s="78" t="s">
        <v>1177</v>
      </c>
      <c r="G523" s="78">
        <v>100000046288</v>
      </c>
      <c r="H523" s="79">
        <v>240322</v>
      </c>
      <c r="I523" s="76" t="s">
        <v>647</v>
      </c>
    </row>
    <row r="524" spans="1:9" s="80" customFormat="1" ht="18.75" customHeight="1">
      <c r="A524" s="76" t="s">
        <v>129</v>
      </c>
      <c r="B524" s="81" t="s">
        <v>130</v>
      </c>
      <c r="C524" s="76" t="s">
        <v>337</v>
      </c>
      <c r="D524" s="76" t="s">
        <v>337</v>
      </c>
      <c r="E524" s="76">
        <v>2558</v>
      </c>
      <c r="F524" s="78" t="s">
        <v>1178</v>
      </c>
      <c r="G524" s="78">
        <v>100000046289</v>
      </c>
      <c r="H524" s="79">
        <v>240322</v>
      </c>
      <c r="I524" s="76" t="s">
        <v>647</v>
      </c>
    </row>
    <row r="525" spans="1:9" s="80" customFormat="1" ht="18.75" customHeight="1">
      <c r="A525" s="76" t="s">
        <v>129</v>
      </c>
      <c r="B525" s="81" t="s">
        <v>130</v>
      </c>
      <c r="C525" s="76" t="s">
        <v>337</v>
      </c>
      <c r="D525" s="76" t="s">
        <v>337</v>
      </c>
      <c r="E525" s="76">
        <v>2558</v>
      </c>
      <c r="F525" s="78" t="s">
        <v>1179</v>
      </c>
      <c r="G525" s="78">
        <v>100000046290</v>
      </c>
      <c r="H525" s="79">
        <v>240322</v>
      </c>
      <c r="I525" s="76" t="s">
        <v>647</v>
      </c>
    </row>
    <row r="526" spans="1:9" s="80" customFormat="1" ht="18.75" customHeight="1">
      <c r="A526" s="76" t="s">
        <v>129</v>
      </c>
      <c r="B526" s="81" t="s">
        <v>130</v>
      </c>
      <c r="C526" s="76" t="s">
        <v>337</v>
      </c>
      <c r="D526" s="76" t="s">
        <v>337</v>
      </c>
      <c r="E526" s="76">
        <v>2558</v>
      </c>
      <c r="F526" s="78" t="s">
        <v>1180</v>
      </c>
      <c r="G526" s="78">
        <v>100000046291</v>
      </c>
      <c r="H526" s="79">
        <v>240322</v>
      </c>
      <c r="I526" s="76" t="s">
        <v>647</v>
      </c>
    </row>
    <row r="527" spans="1:9" s="80" customFormat="1" ht="18.75" customHeight="1">
      <c r="A527" s="76" t="s">
        <v>129</v>
      </c>
      <c r="B527" s="81" t="s">
        <v>130</v>
      </c>
      <c r="C527" s="76" t="s">
        <v>337</v>
      </c>
      <c r="D527" s="76" t="s">
        <v>337</v>
      </c>
      <c r="E527" s="76">
        <v>2558</v>
      </c>
      <c r="F527" s="78" t="s">
        <v>1181</v>
      </c>
      <c r="G527" s="78">
        <v>100000046292</v>
      </c>
      <c r="H527" s="79">
        <v>240322</v>
      </c>
      <c r="I527" s="76" t="s">
        <v>647</v>
      </c>
    </row>
    <row r="528" spans="1:9" s="80" customFormat="1" ht="18.75" customHeight="1">
      <c r="A528" s="76" t="s">
        <v>129</v>
      </c>
      <c r="B528" s="81" t="s">
        <v>130</v>
      </c>
      <c r="C528" s="76" t="s">
        <v>337</v>
      </c>
      <c r="D528" s="76" t="s">
        <v>337</v>
      </c>
      <c r="E528" s="76">
        <v>2558</v>
      </c>
      <c r="F528" s="78" t="s">
        <v>1182</v>
      </c>
      <c r="G528" s="78">
        <v>100000046293</v>
      </c>
      <c r="H528" s="79">
        <v>240322</v>
      </c>
      <c r="I528" s="76" t="s">
        <v>647</v>
      </c>
    </row>
    <row r="529" spans="1:9" s="80" customFormat="1" ht="18.75" customHeight="1">
      <c r="A529" s="76" t="s">
        <v>129</v>
      </c>
      <c r="B529" s="81" t="s">
        <v>130</v>
      </c>
      <c r="C529" s="76" t="s">
        <v>337</v>
      </c>
      <c r="D529" s="76" t="s">
        <v>337</v>
      </c>
      <c r="E529" s="76">
        <v>2558</v>
      </c>
      <c r="F529" s="78" t="s">
        <v>1183</v>
      </c>
      <c r="G529" s="78">
        <v>100000046294</v>
      </c>
      <c r="H529" s="79">
        <v>240322</v>
      </c>
      <c r="I529" s="76" t="s">
        <v>647</v>
      </c>
    </row>
    <row r="530" spans="1:9" s="80" customFormat="1" ht="18.75" customHeight="1">
      <c r="A530" s="76" t="s">
        <v>129</v>
      </c>
      <c r="B530" s="81" t="s">
        <v>130</v>
      </c>
      <c r="C530" s="76" t="s">
        <v>337</v>
      </c>
      <c r="D530" s="76" t="s">
        <v>337</v>
      </c>
      <c r="E530" s="76">
        <v>2558</v>
      </c>
      <c r="F530" s="78" t="s">
        <v>1184</v>
      </c>
      <c r="G530" s="78">
        <v>100000046295</v>
      </c>
      <c r="H530" s="79">
        <v>240322</v>
      </c>
      <c r="I530" s="76" t="s">
        <v>647</v>
      </c>
    </row>
    <row r="531" spans="1:9" s="80" customFormat="1" ht="18.75" customHeight="1">
      <c r="A531" s="76" t="s">
        <v>129</v>
      </c>
      <c r="B531" s="81" t="s">
        <v>130</v>
      </c>
      <c r="C531" s="76" t="s">
        <v>337</v>
      </c>
      <c r="D531" s="76" t="s">
        <v>337</v>
      </c>
      <c r="E531" s="76">
        <v>2558</v>
      </c>
      <c r="F531" s="78" t="s">
        <v>1185</v>
      </c>
      <c r="G531" s="78">
        <v>100000046296</v>
      </c>
      <c r="H531" s="79">
        <v>240322</v>
      </c>
      <c r="I531" s="76" t="s">
        <v>647</v>
      </c>
    </row>
    <row r="532" spans="1:9" s="80" customFormat="1" ht="18.75" customHeight="1">
      <c r="A532" s="76" t="s">
        <v>129</v>
      </c>
      <c r="B532" s="81" t="s">
        <v>130</v>
      </c>
      <c r="C532" s="76" t="s">
        <v>337</v>
      </c>
      <c r="D532" s="76" t="s">
        <v>337</v>
      </c>
      <c r="E532" s="76">
        <v>2558</v>
      </c>
      <c r="F532" s="78" t="s">
        <v>1186</v>
      </c>
      <c r="G532" s="78">
        <v>100000046297</v>
      </c>
      <c r="H532" s="79">
        <v>240322</v>
      </c>
      <c r="I532" s="76" t="s">
        <v>647</v>
      </c>
    </row>
    <row r="533" spans="1:9" s="80" customFormat="1" ht="18.75" customHeight="1">
      <c r="A533" s="76" t="s">
        <v>129</v>
      </c>
      <c r="B533" s="81" t="s">
        <v>130</v>
      </c>
      <c r="C533" s="76" t="s">
        <v>337</v>
      </c>
      <c r="D533" s="76" t="s">
        <v>337</v>
      </c>
      <c r="E533" s="76">
        <v>2558</v>
      </c>
      <c r="F533" s="78" t="s">
        <v>1187</v>
      </c>
      <c r="G533" s="78">
        <v>100000046298</v>
      </c>
      <c r="H533" s="79">
        <v>240322</v>
      </c>
      <c r="I533" s="76" t="s">
        <v>647</v>
      </c>
    </row>
    <row r="534" spans="1:9" s="80" customFormat="1" ht="18.75" customHeight="1">
      <c r="A534" s="76" t="s">
        <v>129</v>
      </c>
      <c r="B534" s="81" t="s">
        <v>130</v>
      </c>
      <c r="C534" s="76" t="s">
        <v>337</v>
      </c>
      <c r="D534" s="76" t="s">
        <v>337</v>
      </c>
      <c r="E534" s="76">
        <v>2558</v>
      </c>
      <c r="F534" s="78" t="s">
        <v>1188</v>
      </c>
      <c r="G534" s="78">
        <v>100000046299</v>
      </c>
      <c r="H534" s="79">
        <v>240322</v>
      </c>
      <c r="I534" s="76" t="s">
        <v>647</v>
      </c>
    </row>
    <row r="535" spans="1:9" s="80" customFormat="1" ht="18.75" customHeight="1">
      <c r="A535" s="76" t="s">
        <v>129</v>
      </c>
      <c r="B535" s="81" t="s">
        <v>130</v>
      </c>
      <c r="C535" s="76" t="s">
        <v>337</v>
      </c>
      <c r="D535" s="76" t="s">
        <v>337</v>
      </c>
      <c r="E535" s="76">
        <v>2558</v>
      </c>
      <c r="F535" s="78" t="s">
        <v>1189</v>
      </c>
      <c r="G535" s="78">
        <v>100000046300</v>
      </c>
      <c r="H535" s="79">
        <v>240322</v>
      </c>
      <c r="I535" s="76" t="s">
        <v>647</v>
      </c>
    </row>
    <row r="536" spans="1:9" s="80" customFormat="1" ht="18.75" customHeight="1">
      <c r="A536" s="76" t="s">
        <v>129</v>
      </c>
      <c r="B536" s="81" t="s">
        <v>130</v>
      </c>
      <c r="C536" s="76" t="s">
        <v>337</v>
      </c>
      <c r="D536" s="76" t="s">
        <v>337</v>
      </c>
      <c r="E536" s="76">
        <v>2558</v>
      </c>
      <c r="F536" s="78" t="s">
        <v>1190</v>
      </c>
      <c r="G536" s="78">
        <v>100000046301</v>
      </c>
      <c r="H536" s="79">
        <v>240322</v>
      </c>
      <c r="I536" s="76" t="s">
        <v>647</v>
      </c>
    </row>
    <row r="537" spans="1:9" s="80" customFormat="1" ht="18.75" customHeight="1">
      <c r="A537" s="76" t="s">
        <v>129</v>
      </c>
      <c r="B537" s="81" t="s">
        <v>130</v>
      </c>
      <c r="C537" s="76" t="s">
        <v>337</v>
      </c>
      <c r="D537" s="76" t="s">
        <v>337</v>
      </c>
      <c r="E537" s="76">
        <v>2558</v>
      </c>
      <c r="F537" s="78" t="s">
        <v>1191</v>
      </c>
      <c r="G537" s="78">
        <v>100000046302</v>
      </c>
      <c r="H537" s="79">
        <v>240322</v>
      </c>
      <c r="I537" s="76" t="s">
        <v>647</v>
      </c>
    </row>
    <row r="538" spans="1:9" s="80" customFormat="1" ht="18.75" customHeight="1">
      <c r="A538" s="76" t="s">
        <v>131</v>
      </c>
      <c r="B538" s="81" t="s">
        <v>132</v>
      </c>
      <c r="C538" s="76" t="s">
        <v>337</v>
      </c>
      <c r="D538" s="76" t="s">
        <v>337</v>
      </c>
      <c r="E538" s="76">
        <v>2558</v>
      </c>
      <c r="F538" s="78" t="s">
        <v>1192</v>
      </c>
      <c r="G538" s="78">
        <v>100000045226</v>
      </c>
      <c r="H538" s="79">
        <v>240274</v>
      </c>
      <c r="I538" s="76" t="s">
        <v>647</v>
      </c>
    </row>
    <row r="539" spans="1:9" s="80" customFormat="1" ht="18.75" customHeight="1">
      <c r="A539" s="76" t="s">
        <v>131</v>
      </c>
      <c r="B539" s="81" t="s">
        <v>132</v>
      </c>
      <c r="C539" s="76" t="s">
        <v>337</v>
      </c>
      <c r="D539" s="76" t="s">
        <v>337</v>
      </c>
      <c r="E539" s="76">
        <v>2558</v>
      </c>
      <c r="F539" s="78" t="s">
        <v>1193</v>
      </c>
      <c r="G539" s="78">
        <v>100000045227</v>
      </c>
      <c r="H539" s="79">
        <v>240274</v>
      </c>
      <c r="I539" s="76" t="s">
        <v>647</v>
      </c>
    </row>
    <row r="540" spans="1:9" s="80" customFormat="1" ht="18.75" customHeight="1">
      <c r="A540" s="76" t="s">
        <v>131</v>
      </c>
      <c r="B540" s="81" t="s">
        <v>132</v>
      </c>
      <c r="C540" s="76" t="s">
        <v>337</v>
      </c>
      <c r="D540" s="76" t="s">
        <v>337</v>
      </c>
      <c r="E540" s="76">
        <v>2558</v>
      </c>
      <c r="F540" s="78" t="s">
        <v>1194</v>
      </c>
      <c r="G540" s="78">
        <v>100000045228</v>
      </c>
      <c r="H540" s="79">
        <v>240274</v>
      </c>
      <c r="I540" s="76" t="s">
        <v>647</v>
      </c>
    </row>
    <row r="541" spans="1:9" s="80" customFormat="1" ht="18.75" customHeight="1">
      <c r="A541" s="76" t="s">
        <v>131</v>
      </c>
      <c r="B541" s="81" t="s">
        <v>132</v>
      </c>
      <c r="C541" s="76" t="s">
        <v>337</v>
      </c>
      <c r="D541" s="76" t="s">
        <v>337</v>
      </c>
      <c r="E541" s="76">
        <v>2558</v>
      </c>
      <c r="F541" s="78" t="s">
        <v>1195</v>
      </c>
      <c r="G541" s="78">
        <v>100000045229</v>
      </c>
      <c r="H541" s="79">
        <v>240274</v>
      </c>
      <c r="I541" s="76" t="s">
        <v>647</v>
      </c>
    </row>
    <row r="542" spans="1:9" s="80" customFormat="1" ht="18.75" customHeight="1">
      <c r="A542" s="76" t="s">
        <v>131</v>
      </c>
      <c r="B542" s="81" t="s">
        <v>132</v>
      </c>
      <c r="C542" s="76" t="s">
        <v>337</v>
      </c>
      <c r="D542" s="76" t="s">
        <v>337</v>
      </c>
      <c r="E542" s="76">
        <v>2558</v>
      </c>
      <c r="F542" s="78" t="s">
        <v>1196</v>
      </c>
      <c r="G542" s="78">
        <v>100000045230</v>
      </c>
      <c r="H542" s="79">
        <v>240274</v>
      </c>
      <c r="I542" s="76" t="s">
        <v>647</v>
      </c>
    </row>
    <row r="543" spans="1:9" s="80" customFormat="1" ht="18.75" customHeight="1">
      <c r="A543" s="76" t="s">
        <v>131</v>
      </c>
      <c r="B543" s="81" t="s">
        <v>132</v>
      </c>
      <c r="C543" s="76" t="s">
        <v>337</v>
      </c>
      <c r="D543" s="76" t="s">
        <v>337</v>
      </c>
      <c r="E543" s="76">
        <v>2558</v>
      </c>
      <c r="F543" s="78" t="s">
        <v>1197</v>
      </c>
      <c r="G543" s="78">
        <v>100000045231</v>
      </c>
      <c r="H543" s="79">
        <v>240274</v>
      </c>
      <c r="I543" s="76" t="s">
        <v>647</v>
      </c>
    </row>
    <row r="544" spans="1:9" s="80" customFormat="1" ht="18.75" customHeight="1">
      <c r="A544" s="76" t="s">
        <v>131</v>
      </c>
      <c r="B544" s="81" t="s">
        <v>132</v>
      </c>
      <c r="C544" s="76" t="s">
        <v>337</v>
      </c>
      <c r="D544" s="76" t="s">
        <v>337</v>
      </c>
      <c r="E544" s="76">
        <v>2558</v>
      </c>
      <c r="F544" s="78" t="s">
        <v>1198</v>
      </c>
      <c r="G544" s="78">
        <v>100000045232</v>
      </c>
      <c r="H544" s="79">
        <v>240274</v>
      </c>
      <c r="I544" s="76" t="s">
        <v>647</v>
      </c>
    </row>
    <row r="545" spans="1:9" s="80" customFormat="1" ht="18.75" customHeight="1">
      <c r="A545" s="76" t="s">
        <v>131</v>
      </c>
      <c r="B545" s="81" t="s">
        <v>132</v>
      </c>
      <c r="C545" s="76" t="s">
        <v>337</v>
      </c>
      <c r="D545" s="76" t="s">
        <v>337</v>
      </c>
      <c r="E545" s="76">
        <v>2558</v>
      </c>
      <c r="F545" s="78" t="s">
        <v>1199</v>
      </c>
      <c r="G545" s="78">
        <v>100000045233</v>
      </c>
      <c r="H545" s="79">
        <v>240274</v>
      </c>
      <c r="I545" s="76" t="s">
        <v>647</v>
      </c>
    </row>
    <row r="546" spans="1:9" s="80" customFormat="1" ht="18.75" customHeight="1">
      <c r="A546" s="76" t="s">
        <v>131</v>
      </c>
      <c r="B546" s="81" t="s">
        <v>132</v>
      </c>
      <c r="C546" s="76" t="s">
        <v>337</v>
      </c>
      <c r="D546" s="76" t="s">
        <v>337</v>
      </c>
      <c r="E546" s="76">
        <v>2558</v>
      </c>
      <c r="F546" s="78" t="s">
        <v>1200</v>
      </c>
      <c r="G546" s="78">
        <v>100000045234</v>
      </c>
      <c r="H546" s="79">
        <v>240274</v>
      </c>
      <c r="I546" s="76" t="s">
        <v>647</v>
      </c>
    </row>
    <row r="547" spans="1:9" s="80" customFormat="1" ht="18.75" customHeight="1">
      <c r="A547" s="76" t="s">
        <v>131</v>
      </c>
      <c r="B547" s="81" t="s">
        <v>132</v>
      </c>
      <c r="C547" s="76" t="s">
        <v>337</v>
      </c>
      <c r="D547" s="76" t="s">
        <v>337</v>
      </c>
      <c r="E547" s="76">
        <v>2558</v>
      </c>
      <c r="F547" s="78" t="s">
        <v>1201</v>
      </c>
      <c r="G547" s="78">
        <v>100000045235</v>
      </c>
      <c r="H547" s="79">
        <v>240274</v>
      </c>
      <c r="I547" s="76" t="s">
        <v>647</v>
      </c>
    </row>
    <row r="548" spans="1:9" s="80" customFormat="1" ht="18.75" customHeight="1">
      <c r="A548" s="76" t="s">
        <v>131</v>
      </c>
      <c r="B548" s="81" t="s">
        <v>132</v>
      </c>
      <c r="C548" s="76" t="s">
        <v>337</v>
      </c>
      <c r="D548" s="76" t="s">
        <v>337</v>
      </c>
      <c r="E548" s="76">
        <v>2558</v>
      </c>
      <c r="F548" s="78" t="s">
        <v>1202</v>
      </c>
      <c r="G548" s="78">
        <v>100000045236</v>
      </c>
      <c r="H548" s="79">
        <v>240274</v>
      </c>
      <c r="I548" s="76" t="s">
        <v>647</v>
      </c>
    </row>
    <row r="549" spans="1:9" s="80" customFormat="1" ht="18.75" customHeight="1">
      <c r="A549" s="76" t="s">
        <v>131</v>
      </c>
      <c r="B549" s="81" t="s">
        <v>132</v>
      </c>
      <c r="C549" s="76" t="s">
        <v>337</v>
      </c>
      <c r="D549" s="76" t="s">
        <v>337</v>
      </c>
      <c r="E549" s="76">
        <v>2558</v>
      </c>
      <c r="F549" s="78" t="s">
        <v>1203</v>
      </c>
      <c r="G549" s="78">
        <v>100000045237</v>
      </c>
      <c r="H549" s="79">
        <v>240274</v>
      </c>
      <c r="I549" s="76" t="s">
        <v>647</v>
      </c>
    </row>
    <row r="550" spans="1:9" s="80" customFormat="1" ht="18.75" customHeight="1">
      <c r="A550" s="76" t="s">
        <v>131</v>
      </c>
      <c r="B550" s="81" t="s">
        <v>132</v>
      </c>
      <c r="C550" s="76" t="s">
        <v>337</v>
      </c>
      <c r="D550" s="76" t="s">
        <v>337</v>
      </c>
      <c r="E550" s="76">
        <v>2558</v>
      </c>
      <c r="F550" s="78" t="s">
        <v>1204</v>
      </c>
      <c r="G550" s="78">
        <v>100000045238</v>
      </c>
      <c r="H550" s="79">
        <v>240274</v>
      </c>
      <c r="I550" s="76" t="s">
        <v>647</v>
      </c>
    </row>
    <row r="551" spans="1:9" s="80" customFormat="1" ht="18.75" customHeight="1">
      <c r="A551" s="76" t="s">
        <v>131</v>
      </c>
      <c r="B551" s="81" t="s">
        <v>132</v>
      </c>
      <c r="C551" s="76" t="s">
        <v>337</v>
      </c>
      <c r="D551" s="76" t="s">
        <v>337</v>
      </c>
      <c r="E551" s="76">
        <v>2558</v>
      </c>
      <c r="F551" s="78" t="s">
        <v>1205</v>
      </c>
      <c r="G551" s="78">
        <v>100000045239</v>
      </c>
      <c r="H551" s="79">
        <v>240274</v>
      </c>
      <c r="I551" s="76" t="s">
        <v>647</v>
      </c>
    </row>
    <row r="552" spans="1:9" s="80" customFormat="1" ht="18.75" customHeight="1">
      <c r="A552" s="76" t="s">
        <v>131</v>
      </c>
      <c r="B552" s="81" t="s">
        <v>132</v>
      </c>
      <c r="C552" s="76" t="s">
        <v>337</v>
      </c>
      <c r="D552" s="76" t="s">
        <v>337</v>
      </c>
      <c r="E552" s="76">
        <v>2558</v>
      </c>
      <c r="F552" s="78" t="s">
        <v>1206</v>
      </c>
      <c r="G552" s="78">
        <v>100000045240</v>
      </c>
      <c r="H552" s="79">
        <v>240274</v>
      </c>
      <c r="I552" s="76" t="s">
        <v>647</v>
      </c>
    </row>
    <row r="553" spans="1:9" s="80" customFormat="1" ht="18.75" customHeight="1">
      <c r="A553" s="76" t="s">
        <v>131</v>
      </c>
      <c r="B553" s="81" t="s">
        <v>132</v>
      </c>
      <c r="C553" s="76" t="s">
        <v>337</v>
      </c>
      <c r="D553" s="76" t="s">
        <v>337</v>
      </c>
      <c r="E553" s="76">
        <v>2558</v>
      </c>
      <c r="F553" s="78" t="s">
        <v>1207</v>
      </c>
      <c r="G553" s="78">
        <v>100000045241</v>
      </c>
      <c r="H553" s="79">
        <v>240274</v>
      </c>
      <c r="I553" s="76" t="s">
        <v>647</v>
      </c>
    </row>
    <row r="554" spans="1:9" s="80" customFormat="1" ht="18.75" customHeight="1">
      <c r="A554" s="76" t="s">
        <v>131</v>
      </c>
      <c r="B554" s="81" t="s">
        <v>132</v>
      </c>
      <c r="C554" s="76" t="s">
        <v>337</v>
      </c>
      <c r="D554" s="76" t="s">
        <v>337</v>
      </c>
      <c r="E554" s="76">
        <v>2558</v>
      </c>
      <c r="F554" s="78" t="s">
        <v>1208</v>
      </c>
      <c r="G554" s="78">
        <v>100000045242</v>
      </c>
      <c r="H554" s="79">
        <v>240274</v>
      </c>
      <c r="I554" s="76" t="s">
        <v>647</v>
      </c>
    </row>
    <row r="555" spans="1:9" s="80" customFormat="1" ht="18.75" customHeight="1">
      <c r="A555" s="76" t="s">
        <v>131</v>
      </c>
      <c r="B555" s="81" t="s">
        <v>132</v>
      </c>
      <c r="C555" s="76" t="s">
        <v>337</v>
      </c>
      <c r="D555" s="76" t="s">
        <v>337</v>
      </c>
      <c r="E555" s="76">
        <v>2558</v>
      </c>
      <c r="F555" s="78" t="s">
        <v>1209</v>
      </c>
      <c r="G555" s="78">
        <v>100000045243</v>
      </c>
      <c r="H555" s="79">
        <v>240274</v>
      </c>
      <c r="I555" s="76" t="s">
        <v>647</v>
      </c>
    </row>
    <row r="556" spans="1:9" s="80" customFormat="1" ht="18.75" customHeight="1">
      <c r="A556" s="76" t="s">
        <v>131</v>
      </c>
      <c r="B556" s="81" t="s">
        <v>132</v>
      </c>
      <c r="C556" s="76" t="s">
        <v>337</v>
      </c>
      <c r="D556" s="76" t="s">
        <v>337</v>
      </c>
      <c r="E556" s="76">
        <v>2558</v>
      </c>
      <c r="F556" s="78" t="s">
        <v>1210</v>
      </c>
      <c r="G556" s="78">
        <v>100000045244</v>
      </c>
      <c r="H556" s="79">
        <v>240274</v>
      </c>
      <c r="I556" s="76" t="s">
        <v>647</v>
      </c>
    </row>
    <row r="557" spans="1:9" s="80" customFormat="1" ht="18.75" customHeight="1">
      <c r="A557" s="76" t="s">
        <v>131</v>
      </c>
      <c r="B557" s="81" t="s">
        <v>132</v>
      </c>
      <c r="C557" s="76" t="s">
        <v>337</v>
      </c>
      <c r="D557" s="76" t="s">
        <v>337</v>
      </c>
      <c r="E557" s="76">
        <v>2558</v>
      </c>
      <c r="F557" s="78" t="s">
        <v>1211</v>
      </c>
      <c r="G557" s="78">
        <v>100000045245</v>
      </c>
      <c r="H557" s="79">
        <v>240274</v>
      </c>
      <c r="I557" s="76" t="s">
        <v>647</v>
      </c>
    </row>
    <row r="558" spans="1:9" s="80" customFormat="1" ht="18.75" customHeight="1">
      <c r="A558" s="76" t="s">
        <v>131</v>
      </c>
      <c r="B558" s="81" t="s">
        <v>132</v>
      </c>
      <c r="C558" s="76" t="s">
        <v>337</v>
      </c>
      <c r="D558" s="76" t="s">
        <v>337</v>
      </c>
      <c r="E558" s="76">
        <v>2558</v>
      </c>
      <c r="F558" s="78" t="s">
        <v>1212</v>
      </c>
      <c r="G558" s="78">
        <v>100000045246</v>
      </c>
      <c r="H558" s="79">
        <v>240274</v>
      </c>
      <c r="I558" s="76" t="s">
        <v>647</v>
      </c>
    </row>
    <row r="559" spans="1:9" s="80" customFormat="1" ht="18.75" customHeight="1">
      <c r="A559" s="76" t="s">
        <v>131</v>
      </c>
      <c r="B559" s="81" t="s">
        <v>132</v>
      </c>
      <c r="C559" s="76" t="s">
        <v>337</v>
      </c>
      <c r="D559" s="76" t="s">
        <v>337</v>
      </c>
      <c r="E559" s="76">
        <v>2558</v>
      </c>
      <c r="F559" s="78" t="s">
        <v>1213</v>
      </c>
      <c r="G559" s="78">
        <v>100000045247</v>
      </c>
      <c r="H559" s="79">
        <v>240274</v>
      </c>
      <c r="I559" s="76" t="s">
        <v>647</v>
      </c>
    </row>
    <row r="560" spans="1:9" s="80" customFormat="1" ht="18.75" customHeight="1">
      <c r="A560" s="76" t="s">
        <v>131</v>
      </c>
      <c r="B560" s="77" t="s">
        <v>132</v>
      </c>
      <c r="C560" s="76" t="s">
        <v>338</v>
      </c>
      <c r="D560" s="76" t="s">
        <v>651</v>
      </c>
      <c r="E560" s="76">
        <v>2557</v>
      </c>
      <c r="F560" s="78" t="s">
        <v>1214</v>
      </c>
      <c r="G560" s="78"/>
      <c r="H560" s="79">
        <v>240274</v>
      </c>
      <c r="I560" s="76" t="s">
        <v>647</v>
      </c>
    </row>
    <row r="561" spans="1:9" s="80" customFormat="1" ht="18.75" customHeight="1">
      <c r="A561" s="76" t="s">
        <v>131</v>
      </c>
      <c r="B561" s="77" t="s">
        <v>132</v>
      </c>
      <c r="C561" s="76" t="s">
        <v>338</v>
      </c>
      <c r="D561" s="76" t="s">
        <v>651</v>
      </c>
      <c r="E561" s="76">
        <v>2557</v>
      </c>
      <c r="F561" s="78" t="s">
        <v>1215</v>
      </c>
      <c r="G561" s="78"/>
      <c r="H561" s="79">
        <v>240274</v>
      </c>
      <c r="I561" s="76" t="s">
        <v>647</v>
      </c>
    </row>
    <row r="562" spans="1:9" s="80" customFormat="1" ht="18.75" customHeight="1">
      <c r="A562" s="76" t="s">
        <v>133</v>
      </c>
      <c r="B562" s="81" t="s">
        <v>134</v>
      </c>
      <c r="C562" s="76" t="s">
        <v>337</v>
      </c>
      <c r="D562" s="76" t="s">
        <v>337</v>
      </c>
      <c r="E562" s="76">
        <v>2558</v>
      </c>
      <c r="F562" s="78" t="s">
        <v>1216</v>
      </c>
      <c r="G562" s="78">
        <v>100000045471</v>
      </c>
      <c r="H562" s="79">
        <v>240289</v>
      </c>
      <c r="I562" s="76" t="s">
        <v>647</v>
      </c>
    </row>
    <row r="563" spans="1:9" s="80" customFormat="1" ht="18.75" customHeight="1">
      <c r="A563" s="76" t="s">
        <v>133</v>
      </c>
      <c r="B563" s="81" t="s">
        <v>134</v>
      </c>
      <c r="C563" s="76" t="s">
        <v>337</v>
      </c>
      <c r="D563" s="76" t="s">
        <v>337</v>
      </c>
      <c r="E563" s="76">
        <v>2558</v>
      </c>
      <c r="F563" s="78" t="s">
        <v>1217</v>
      </c>
      <c r="G563" s="78">
        <v>100000045472</v>
      </c>
      <c r="H563" s="79">
        <v>240289</v>
      </c>
      <c r="I563" s="76" t="s">
        <v>647</v>
      </c>
    </row>
    <row r="564" spans="1:9" s="80" customFormat="1" ht="18.75" customHeight="1">
      <c r="A564" s="76" t="s">
        <v>133</v>
      </c>
      <c r="B564" s="81" t="s">
        <v>134</v>
      </c>
      <c r="C564" s="76" t="s">
        <v>337</v>
      </c>
      <c r="D564" s="76" t="s">
        <v>337</v>
      </c>
      <c r="E564" s="76">
        <v>2558</v>
      </c>
      <c r="F564" s="78" t="s">
        <v>1218</v>
      </c>
      <c r="G564" s="78">
        <v>100000045473</v>
      </c>
      <c r="H564" s="79">
        <v>240289</v>
      </c>
      <c r="I564" s="76" t="s">
        <v>647</v>
      </c>
    </row>
    <row r="565" spans="1:9" s="80" customFormat="1" ht="18.75" customHeight="1">
      <c r="A565" s="76" t="s">
        <v>133</v>
      </c>
      <c r="B565" s="81" t="s">
        <v>134</v>
      </c>
      <c r="C565" s="76" t="s">
        <v>337</v>
      </c>
      <c r="D565" s="76" t="s">
        <v>337</v>
      </c>
      <c r="E565" s="76">
        <v>2558</v>
      </c>
      <c r="F565" s="78" t="s">
        <v>1219</v>
      </c>
      <c r="G565" s="78">
        <v>100000045474</v>
      </c>
      <c r="H565" s="79">
        <v>240289</v>
      </c>
      <c r="I565" s="76" t="s">
        <v>647</v>
      </c>
    </row>
    <row r="566" spans="1:9" s="80" customFormat="1" ht="18.75" customHeight="1">
      <c r="A566" s="76" t="s">
        <v>133</v>
      </c>
      <c r="B566" s="81" t="s">
        <v>134</v>
      </c>
      <c r="C566" s="76" t="s">
        <v>337</v>
      </c>
      <c r="D566" s="76" t="s">
        <v>337</v>
      </c>
      <c r="E566" s="76">
        <v>2558</v>
      </c>
      <c r="F566" s="78" t="s">
        <v>1220</v>
      </c>
      <c r="G566" s="78">
        <v>100000045475</v>
      </c>
      <c r="H566" s="79">
        <v>240289</v>
      </c>
      <c r="I566" s="76" t="s">
        <v>647</v>
      </c>
    </row>
    <row r="567" spans="1:9" s="80" customFormat="1" ht="18.75" customHeight="1">
      <c r="A567" s="76" t="s">
        <v>133</v>
      </c>
      <c r="B567" s="81" t="s">
        <v>134</v>
      </c>
      <c r="C567" s="76" t="s">
        <v>337</v>
      </c>
      <c r="D567" s="76" t="s">
        <v>337</v>
      </c>
      <c r="E567" s="76">
        <v>2558</v>
      </c>
      <c r="F567" s="78" t="s">
        <v>1221</v>
      </c>
      <c r="G567" s="78">
        <v>100000045476</v>
      </c>
      <c r="H567" s="79">
        <v>240289</v>
      </c>
      <c r="I567" s="76" t="s">
        <v>647</v>
      </c>
    </row>
    <row r="568" spans="1:9" s="80" customFormat="1" ht="18.75" customHeight="1">
      <c r="A568" s="76" t="s">
        <v>133</v>
      </c>
      <c r="B568" s="81" t="s">
        <v>134</v>
      </c>
      <c r="C568" s="76" t="s">
        <v>337</v>
      </c>
      <c r="D568" s="76" t="s">
        <v>337</v>
      </c>
      <c r="E568" s="76">
        <v>2558</v>
      </c>
      <c r="F568" s="78" t="s">
        <v>1222</v>
      </c>
      <c r="G568" s="78">
        <v>100000045477</v>
      </c>
      <c r="H568" s="79">
        <v>240289</v>
      </c>
      <c r="I568" s="76" t="s">
        <v>647</v>
      </c>
    </row>
    <row r="569" spans="1:9" s="80" customFormat="1" ht="18.75" customHeight="1">
      <c r="A569" s="76" t="s">
        <v>133</v>
      </c>
      <c r="B569" s="81" t="s">
        <v>134</v>
      </c>
      <c r="C569" s="76" t="s">
        <v>337</v>
      </c>
      <c r="D569" s="76" t="s">
        <v>337</v>
      </c>
      <c r="E569" s="76">
        <v>2558</v>
      </c>
      <c r="F569" s="78" t="s">
        <v>1223</v>
      </c>
      <c r="G569" s="78">
        <v>100000045478</v>
      </c>
      <c r="H569" s="79">
        <v>240289</v>
      </c>
      <c r="I569" s="76" t="s">
        <v>647</v>
      </c>
    </row>
    <row r="570" spans="1:9" s="80" customFormat="1" ht="18.75" customHeight="1">
      <c r="A570" s="76" t="s">
        <v>133</v>
      </c>
      <c r="B570" s="81" t="s">
        <v>134</v>
      </c>
      <c r="C570" s="76" t="s">
        <v>337</v>
      </c>
      <c r="D570" s="76" t="s">
        <v>337</v>
      </c>
      <c r="E570" s="76">
        <v>2558</v>
      </c>
      <c r="F570" s="78" t="s">
        <v>1224</v>
      </c>
      <c r="G570" s="78">
        <v>100000045479</v>
      </c>
      <c r="H570" s="79">
        <v>240289</v>
      </c>
      <c r="I570" s="76" t="s">
        <v>647</v>
      </c>
    </row>
    <row r="571" spans="1:9" s="80" customFormat="1" ht="18.75" customHeight="1">
      <c r="A571" s="76" t="s">
        <v>133</v>
      </c>
      <c r="B571" s="81" t="s">
        <v>134</v>
      </c>
      <c r="C571" s="76" t="s">
        <v>337</v>
      </c>
      <c r="D571" s="76" t="s">
        <v>337</v>
      </c>
      <c r="E571" s="76">
        <v>2558</v>
      </c>
      <c r="F571" s="78" t="s">
        <v>1225</v>
      </c>
      <c r="G571" s="78">
        <v>100000045480</v>
      </c>
      <c r="H571" s="79">
        <v>240289</v>
      </c>
      <c r="I571" s="76" t="s">
        <v>647</v>
      </c>
    </row>
    <row r="572" spans="1:9" s="80" customFormat="1" ht="18.75" customHeight="1">
      <c r="A572" s="76" t="s">
        <v>133</v>
      </c>
      <c r="B572" s="81" t="s">
        <v>134</v>
      </c>
      <c r="C572" s="76" t="s">
        <v>337</v>
      </c>
      <c r="D572" s="76" t="s">
        <v>337</v>
      </c>
      <c r="E572" s="76">
        <v>2558</v>
      </c>
      <c r="F572" s="78" t="s">
        <v>1226</v>
      </c>
      <c r="G572" s="78">
        <v>100000045481</v>
      </c>
      <c r="H572" s="79">
        <v>240289</v>
      </c>
      <c r="I572" s="76" t="s">
        <v>647</v>
      </c>
    </row>
    <row r="573" spans="1:9" s="80" customFormat="1" ht="18.75" customHeight="1">
      <c r="A573" s="76" t="s">
        <v>133</v>
      </c>
      <c r="B573" s="81" t="s">
        <v>134</v>
      </c>
      <c r="C573" s="76" t="s">
        <v>337</v>
      </c>
      <c r="D573" s="76" t="s">
        <v>337</v>
      </c>
      <c r="E573" s="76">
        <v>2558</v>
      </c>
      <c r="F573" s="78" t="s">
        <v>1227</v>
      </c>
      <c r="G573" s="78">
        <v>100000045482</v>
      </c>
      <c r="H573" s="79">
        <v>240289</v>
      </c>
      <c r="I573" s="76" t="s">
        <v>647</v>
      </c>
    </row>
    <row r="574" spans="1:9" s="80" customFormat="1" ht="18.75" customHeight="1">
      <c r="A574" s="76" t="s">
        <v>133</v>
      </c>
      <c r="B574" s="81" t="s">
        <v>134</v>
      </c>
      <c r="C574" s="76" t="s">
        <v>337</v>
      </c>
      <c r="D574" s="76" t="s">
        <v>337</v>
      </c>
      <c r="E574" s="76">
        <v>2558</v>
      </c>
      <c r="F574" s="78" t="s">
        <v>1228</v>
      </c>
      <c r="G574" s="78">
        <v>100000045483</v>
      </c>
      <c r="H574" s="79">
        <v>240289</v>
      </c>
      <c r="I574" s="76" t="s">
        <v>647</v>
      </c>
    </row>
    <row r="575" spans="1:9" s="80" customFormat="1" ht="18.75" customHeight="1">
      <c r="A575" s="76" t="s">
        <v>133</v>
      </c>
      <c r="B575" s="81" t="s">
        <v>134</v>
      </c>
      <c r="C575" s="76" t="s">
        <v>337</v>
      </c>
      <c r="D575" s="76" t="s">
        <v>337</v>
      </c>
      <c r="E575" s="76">
        <v>2558</v>
      </c>
      <c r="F575" s="78" t="s">
        <v>1229</v>
      </c>
      <c r="G575" s="78">
        <v>100000045484</v>
      </c>
      <c r="H575" s="79">
        <v>240289</v>
      </c>
      <c r="I575" s="76" t="s">
        <v>647</v>
      </c>
    </row>
    <row r="576" spans="1:9" s="80" customFormat="1" ht="18.75" customHeight="1">
      <c r="A576" s="76" t="s">
        <v>133</v>
      </c>
      <c r="B576" s="81" t="s">
        <v>134</v>
      </c>
      <c r="C576" s="76" t="s">
        <v>337</v>
      </c>
      <c r="D576" s="76" t="s">
        <v>337</v>
      </c>
      <c r="E576" s="76">
        <v>2558</v>
      </c>
      <c r="F576" s="78" t="s">
        <v>1230</v>
      </c>
      <c r="G576" s="78">
        <v>100000045485</v>
      </c>
      <c r="H576" s="79">
        <v>240289</v>
      </c>
      <c r="I576" s="76" t="s">
        <v>647</v>
      </c>
    </row>
    <row r="577" spans="1:9" s="80" customFormat="1" ht="18.75" customHeight="1">
      <c r="A577" s="76" t="s">
        <v>133</v>
      </c>
      <c r="B577" s="81" t="s">
        <v>134</v>
      </c>
      <c r="C577" s="76" t="s">
        <v>337</v>
      </c>
      <c r="D577" s="76" t="s">
        <v>337</v>
      </c>
      <c r="E577" s="76">
        <v>2558</v>
      </c>
      <c r="F577" s="78" t="s">
        <v>1231</v>
      </c>
      <c r="G577" s="78">
        <v>100000045486</v>
      </c>
      <c r="H577" s="79">
        <v>240289</v>
      </c>
      <c r="I577" s="76" t="s">
        <v>647</v>
      </c>
    </row>
    <row r="578" spans="1:9" s="80" customFormat="1" ht="18.75" customHeight="1">
      <c r="A578" s="76" t="s">
        <v>133</v>
      </c>
      <c r="B578" s="81" t="s">
        <v>134</v>
      </c>
      <c r="C578" s="76" t="s">
        <v>337</v>
      </c>
      <c r="D578" s="76" t="s">
        <v>337</v>
      </c>
      <c r="E578" s="76">
        <v>2558</v>
      </c>
      <c r="F578" s="78" t="s">
        <v>1232</v>
      </c>
      <c r="G578" s="78">
        <v>100000045487</v>
      </c>
      <c r="H578" s="79">
        <v>240289</v>
      </c>
      <c r="I578" s="76" t="s">
        <v>647</v>
      </c>
    </row>
    <row r="579" spans="1:9" s="80" customFormat="1" ht="18.75" customHeight="1">
      <c r="A579" s="76" t="s">
        <v>133</v>
      </c>
      <c r="B579" s="81" t="s">
        <v>134</v>
      </c>
      <c r="C579" s="76" t="s">
        <v>337</v>
      </c>
      <c r="D579" s="76" t="s">
        <v>337</v>
      </c>
      <c r="E579" s="76">
        <v>2558</v>
      </c>
      <c r="F579" s="78" t="s">
        <v>1233</v>
      </c>
      <c r="G579" s="78">
        <v>100000045488</v>
      </c>
      <c r="H579" s="79">
        <v>240289</v>
      </c>
      <c r="I579" s="76" t="s">
        <v>647</v>
      </c>
    </row>
    <row r="580" spans="1:9" s="80" customFormat="1" ht="18.75" customHeight="1">
      <c r="A580" s="76" t="s">
        <v>133</v>
      </c>
      <c r="B580" s="81" t="s">
        <v>134</v>
      </c>
      <c r="C580" s="76" t="s">
        <v>337</v>
      </c>
      <c r="D580" s="76" t="s">
        <v>337</v>
      </c>
      <c r="E580" s="76">
        <v>2558</v>
      </c>
      <c r="F580" s="78" t="s">
        <v>1234</v>
      </c>
      <c r="G580" s="78">
        <v>100000045489</v>
      </c>
      <c r="H580" s="79">
        <v>240289</v>
      </c>
      <c r="I580" s="76" t="s">
        <v>647</v>
      </c>
    </row>
    <row r="581" spans="1:9" s="80" customFormat="1" ht="18.75" customHeight="1">
      <c r="A581" s="76" t="s">
        <v>133</v>
      </c>
      <c r="B581" s="81" t="s">
        <v>134</v>
      </c>
      <c r="C581" s="76" t="s">
        <v>337</v>
      </c>
      <c r="D581" s="76" t="s">
        <v>337</v>
      </c>
      <c r="E581" s="76">
        <v>2558</v>
      </c>
      <c r="F581" s="78" t="s">
        <v>1235</v>
      </c>
      <c r="G581" s="78">
        <v>100000045490</v>
      </c>
      <c r="H581" s="79">
        <v>240289</v>
      </c>
      <c r="I581" s="76" t="s">
        <v>647</v>
      </c>
    </row>
    <row r="582" spans="1:9" s="80" customFormat="1" ht="18.75" customHeight="1">
      <c r="A582" s="76" t="s">
        <v>133</v>
      </c>
      <c r="B582" s="81" t="s">
        <v>134</v>
      </c>
      <c r="C582" s="76" t="s">
        <v>337</v>
      </c>
      <c r="D582" s="76" t="s">
        <v>337</v>
      </c>
      <c r="E582" s="76">
        <v>2558</v>
      </c>
      <c r="F582" s="78" t="s">
        <v>1236</v>
      </c>
      <c r="G582" s="78">
        <v>100000045491</v>
      </c>
      <c r="H582" s="79">
        <v>240289</v>
      </c>
      <c r="I582" s="76" t="s">
        <v>647</v>
      </c>
    </row>
    <row r="583" spans="1:9" s="80" customFormat="1" ht="18.75" customHeight="1">
      <c r="A583" s="76" t="s">
        <v>133</v>
      </c>
      <c r="B583" s="77" t="s">
        <v>134</v>
      </c>
      <c r="C583" s="76" t="s">
        <v>338</v>
      </c>
      <c r="D583" s="76" t="s">
        <v>651</v>
      </c>
      <c r="E583" s="76">
        <v>2557</v>
      </c>
      <c r="F583" s="78" t="s">
        <v>1237</v>
      </c>
      <c r="G583" s="78"/>
      <c r="H583" s="79">
        <v>240273</v>
      </c>
      <c r="I583" s="76" t="s">
        <v>647</v>
      </c>
    </row>
    <row r="584" spans="1:9" s="80" customFormat="1" ht="18.75" customHeight="1">
      <c r="A584" s="76" t="s">
        <v>133</v>
      </c>
      <c r="B584" s="77" t="s">
        <v>134</v>
      </c>
      <c r="C584" s="76" t="s">
        <v>338</v>
      </c>
      <c r="D584" s="76" t="s">
        <v>651</v>
      </c>
      <c r="E584" s="76">
        <v>2557</v>
      </c>
      <c r="F584" s="78" t="s">
        <v>1238</v>
      </c>
      <c r="G584" s="78"/>
      <c r="H584" s="79">
        <v>240273</v>
      </c>
      <c r="I584" s="76" t="s">
        <v>647</v>
      </c>
    </row>
    <row r="585" spans="1:9" s="80" customFormat="1" ht="18.75" customHeight="1">
      <c r="A585" s="76" t="s">
        <v>133</v>
      </c>
      <c r="B585" s="77" t="s">
        <v>134</v>
      </c>
      <c r="C585" s="76" t="s">
        <v>338</v>
      </c>
      <c r="D585" s="76" t="s">
        <v>651</v>
      </c>
      <c r="E585" s="76">
        <v>2557</v>
      </c>
      <c r="F585" s="78" t="s">
        <v>1239</v>
      </c>
      <c r="G585" s="78"/>
      <c r="H585" s="79">
        <v>240273</v>
      </c>
      <c r="I585" s="76" t="s">
        <v>647</v>
      </c>
    </row>
    <row r="586" spans="1:9" s="80" customFormat="1" ht="18.75" customHeight="1">
      <c r="A586" s="76" t="s">
        <v>133</v>
      </c>
      <c r="B586" s="77" t="s">
        <v>134</v>
      </c>
      <c r="C586" s="76" t="s">
        <v>338</v>
      </c>
      <c r="D586" s="76" t="s">
        <v>651</v>
      </c>
      <c r="E586" s="76">
        <v>2557</v>
      </c>
      <c r="F586" s="78" t="s">
        <v>1240</v>
      </c>
      <c r="G586" s="78"/>
      <c r="H586" s="79">
        <v>240273</v>
      </c>
      <c r="I586" s="76" t="s">
        <v>647</v>
      </c>
    </row>
    <row r="587" spans="1:9" s="80" customFormat="1" ht="18.75" customHeight="1">
      <c r="A587" s="76" t="s">
        <v>133</v>
      </c>
      <c r="B587" s="77" t="s">
        <v>134</v>
      </c>
      <c r="C587" s="76" t="s">
        <v>338</v>
      </c>
      <c r="D587" s="76" t="s">
        <v>651</v>
      </c>
      <c r="E587" s="76">
        <v>2557</v>
      </c>
      <c r="F587" s="78" t="s">
        <v>1241</v>
      </c>
      <c r="G587" s="78"/>
      <c r="H587" s="79">
        <v>240273</v>
      </c>
      <c r="I587" s="76" t="s">
        <v>647</v>
      </c>
    </row>
    <row r="588" spans="1:9" s="80" customFormat="1" ht="18.75" customHeight="1">
      <c r="A588" s="76" t="s">
        <v>133</v>
      </c>
      <c r="B588" s="77" t="s">
        <v>134</v>
      </c>
      <c r="C588" s="76" t="s">
        <v>338</v>
      </c>
      <c r="D588" s="76" t="s">
        <v>651</v>
      </c>
      <c r="E588" s="76">
        <v>2557</v>
      </c>
      <c r="F588" s="78" t="s">
        <v>1242</v>
      </c>
      <c r="G588" s="78"/>
      <c r="H588" s="79">
        <v>240273</v>
      </c>
      <c r="I588" s="76" t="s">
        <v>647</v>
      </c>
    </row>
    <row r="589" spans="1:9" s="80" customFormat="1" ht="18.75" customHeight="1">
      <c r="A589" s="76" t="s">
        <v>133</v>
      </c>
      <c r="B589" s="77" t="s">
        <v>134</v>
      </c>
      <c r="C589" s="76" t="s">
        <v>338</v>
      </c>
      <c r="D589" s="76" t="s">
        <v>651</v>
      </c>
      <c r="E589" s="76">
        <v>2557</v>
      </c>
      <c r="F589" s="78" t="s">
        <v>1243</v>
      </c>
      <c r="G589" s="78"/>
      <c r="H589" s="79">
        <v>240273</v>
      </c>
      <c r="I589" s="76" t="s">
        <v>647</v>
      </c>
    </row>
    <row r="590" spans="1:9" s="80" customFormat="1" ht="18.75" customHeight="1">
      <c r="A590" s="76" t="s">
        <v>133</v>
      </c>
      <c r="B590" s="77" t="s">
        <v>134</v>
      </c>
      <c r="C590" s="76" t="s">
        <v>338</v>
      </c>
      <c r="D590" s="76" t="s">
        <v>651</v>
      </c>
      <c r="E590" s="76">
        <v>2557</v>
      </c>
      <c r="F590" s="78" t="s">
        <v>1244</v>
      </c>
      <c r="G590" s="78"/>
      <c r="H590" s="79">
        <v>240273</v>
      </c>
      <c r="I590" s="76" t="s">
        <v>647</v>
      </c>
    </row>
    <row r="591" spans="1:9" s="80" customFormat="1" ht="18.75" customHeight="1">
      <c r="A591" s="76" t="s">
        <v>133</v>
      </c>
      <c r="B591" s="77" t="s">
        <v>134</v>
      </c>
      <c r="C591" s="76" t="s">
        <v>338</v>
      </c>
      <c r="D591" s="76" t="s">
        <v>651</v>
      </c>
      <c r="E591" s="76">
        <v>2557</v>
      </c>
      <c r="F591" s="78" t="s">
        <v>1245</v>
      </c>
      <c r="G591" s="78"/>
      <c r="H591" s="79">
        <v>240273</v>
      </c>
      <c r="I591" s="76" t="s">
        <v>647</v>
      </c>
    </row>
    <row r="592" spans="1:9" s="80" customFormat="1" ht="18.75" customHeight="1">
      <c r="A592" s="76" t="s">
        <v>133</v>
      </c>
      <c r="B592" s="77" t="s">
        <v>134</v>
      </c>
      <c r="C592" s="76" t="s">
        <v>338</v>
      </c>
      <c r="D592" s="76" t="s">
        <v>651</v>
      </c>
      <c r="E592" s="76">
        <v>2557</v>
      </c>
      <c r="F592" s="78" t="s">
        <v>1246</v>
      </c>
      <c r="G592" s="78"/>
      <c r="H592" s="79">
        <v>240273</v>
      </c>
      <c r="I592" s="76" t="s">
        <v>647</v>
      </c>
    </row>
    <row r="593" spans="1:9" s="80" customFormat="1" ht="18.75" customHeight="1">
      <c r="A593" s="76" t="s">
        <v>133</v>
      </c>
      <c r="B593" s="77" t="s">
        <v>134</v>
      </c>
      <c r="C593" s="76" t="s">
        <v>339</v>
      </c>
      <c r="D593" s="76" t="s">
        <v>339</v>
      </c>
      <c r="E593" s="76">
        <v>2557</v>
      </c>
      <c r="F593" s="78" t="s">
        <v>1247</v>
      </c>
      <c r="G593" s="78"/>
      <c r="H593" s="79">
        <v>240273</v>
      </c>
      <c r="I593" s="76" t="s">
        <v>647</v>
      </c>
    </row>
    <row r="594" spans="1:9" s="80" customFormat="1" ht="18.75" customHeight="1">
      <c r="A594" s="76" t="s">
        <v>133</v>
      </c>
      <c r="B594" s="77" t="s">
        <v>134</v>
      </c>
      <c r="C594" s="76" t="s">
        <v>339</v>
      </c>
      <c r="D594" s="76" t="s">
        <v>339</v>
      </c>
      <c r="E594" s="76">
        <v>2557</v>
      </c>
      <c r="F594" s="78" t="s">
        <v>1248</v>
      </c>
      <c r="G594" s="78"/>
      <c r="H594" s="79">
        <v>240273</v>
      </c>
      <c r="I594" s="76" t="s">
        <v>647</v>
      </c>
    </row>
    <row r="595" spans="1:9" s="80" customFormat="1" ht="18.75" customHeight="1">
      <c r="A595" s="76" t="s">
        <v>133</v>
      </c>
      <c r="B595" s="77" t="s">
        <v>134</v>
      </c>
      <c r="C595" s="76" t="s">
        <v>339</v>
      </c>
      <c r="D595" s="76" t="s">
        <v>339</v>
      </c>
      <c r="E595" s="76">
        <v>2557</v>
      </c>
      <c r="F595" s="78" t="s">
        <v>1249</v>
      </c>
      <c r="G595" s="78"/>
      <c r="H595" s="79">
        <v>240273</v>
      </c>
      <c r="I595" s="76" t="s">
        <v>647</v>
      </c>
    </row>
    <row r="596" spans="1:9" s="80" customFormat="1" ht="18.75" customHeight="1">
      <c r="A596" s="76" t="s">
        <v>133</v>
      </c>
      <c r="B596" s="77" t="s">
        <v>134</v>
      </c>
      <c r="C596" s="76" t="s">
        <v>339</v>
      </c>
      <c r="D596" s="76" t="s">
        <v>339</v>
      </c>
      <c r="E596" s="76">
        <v>2557</v>
      </c>
      <c r="F596" s="78" t="s">
        <v>1250</v>
      </c>
      <c r="G596" s="78"/>
      <c r="H596" s="79">
        <v>240273</v>
      </c>
      <c r="I596" s="76" t="s">
        <v>647</v>
      </c>
    </row>
    <row r="597" spans="1:9" s="80" customFormat="1" ht="18.75" customHeight="1">
      <c r="A597" s="76" t="s">
        <v>133</v>
      </c>
      <c r="B597" s="77" t="s">
        <v>134</v>
      </c>
      <c r="C597" s="76" t="s">
        <v>339</v>
      </c>
      <c r="D597" s="76" t="s">
        <v>339</v>
      </c>
      <c r="E597" s="76">
        <v>2557</v>
      </c>
      <c r="F597" s="78" t="s">
        <v>1251</v>
      </c>
      <c r="G597" s="78"/>
      <c r="H597" s="79">
        <v>240273</v>
      </c>
      <c r="I597" s="76" t="s">
        <v>647</v>
      </c>
    </row>
    <row r="598" spans="1:9" s="80" customFormat="1" ht="18.75" customHeight="1">
      <c r="A598" s="76" t="s">
        <v>133</v>
      </c>
      <c r="B598" s="77" t="s">
        <v>134</v>
      </c>
      <c r="C598" s="76" t="s">
        <v>339</v>
      </c>
      <c r="D598" s="76" t="s">
        <v>339</v>
      </c>
      <c r="E598" s="76">
        <v>2557</v>
      </c>
      <c r="F598" s="78" t="s">
        <v>1252</v>
      </c>
      <c r="G598" s="78"/>
      <c r="H598" s="79">
        <v>240273</v>
      </c>
      <c r="I598" s="76" t="s">
        <v>647</v>
      </c>
    </row>
    <row r="599" spans="1:9" s="80" customFormat="1" ht="18.75" customHeight="1">
      <c r="A599" s="76" t="s">
        <v>133</v>
      </c>
      <c r="B599" s="77" t="s">
        <v>134</v>
      </c>
      <c r="C599" s="76" t="s">
        <v>339</v>
      </c>
      <c r="D599" s="76" t="s">
        <v>339</v>
      </c>
      <c r="E599" s="76">
        <v>2557</v>
      </c>
      <c r="F599" s="78" t="s">
        <v>1253</v>
      </c>
      <c r="G599" s="78"/>
      <c r="H599" s="79">
        <v>240273</v>
      </c>
      <c r="I599" s="76" t="s">
        <v>647</v>
      </c>
    </row>
    <row r="600" spans="1:9" s="80" customFormat="1" ht="18.75" customHeight="1">
      <c r="A600" s="76" t="s">
        <v>133</v>
      </c>
      <c r="B600" s="77" t="s">
        <v>134</v>
      </c>
      <c r="C600" s="76" t="s">
        <v>339</v>
      </c>
      <c r="D600" s="76" t="s">
        <v>339</v>
      </c>
      <c r="E600" s="76">
        <v>2557</v>
      </c>
      <c r="F600" s="78" t="s">
        <v>1254</v>
      </c>
      <c r="G600" s="78"/>
      <c r="H600" s="79">
        <v>240273</v>
      </c>
      <c r="I600" s="76" t="s">
        <v>647</v>
      </c>
    </row>
    <row r="601" spans="1:9" s="80" customFormat="1" ht="18.75" customHeight="1">
      <c r="A601" s="76" t="s">
        <v>133</v>
      </c>
      <c r="B601" s="77" t="s">
        <v>134</v>
      </c>
      <c r="C601" s="76" t="s">
        <v>339</v>
      </c>
      <c r="D601" s="76" t="s">
        <v>339</v>
      </c>
      <c r="E601" s="76">
        <v>2557</v>
      </c>
      <c r="F601" s="78" t="s">
        <v>1255</v>
      </c>
      <c r="G601" s="78"/>
      <c r="H601" s="79">
        <v>240273</v>
      </c>
      <c r="I601" s="76" t="s">
        <v>647</v>
      </c>
    </row>
    <row r="602" spans="1:9" s="80" customFormat="1" ht="18.75" customHeight="1">
      <c r="A602" s="76" t="s">
        <v>133</v>
      </c>
      <c r="B602" s="77" t="s">
        <v>134</v>
      </c>
      <c r="C602" s="76" t="s">
        <v>339</v>
      </c>
      <c r="D602" s="76" t="s">
        <v>339</v>
      </c>
      <c r="E602" s="76">
        <v>2557</v>
      </c>
      <c r="F602" s="78" t="s">
        <v>1256</v>
      </c>
      <c r="G602" s="78"/>
      <c r="H602" s="79">
        <v>240273</v>
      </c>
      <c r="I602" s="76" t="s">
        <v>647</v>
      </c>
    </row>
    <row r="603" spans="1:9" s="80" customFormat="1" ht="18.75" customHeight="1">
      <c r="A603" s="76" t="s">
        <v>135</v>
      </c>
      <c r="B603" s="77" t="s">
        <v>136</v>
      </c>
      <c r="C603" s="76" t="s">
        <v>340</v>
      </c>
      <c r="D603" s="76" t="s">
        <v>672</v>
      </c>
      <c r="E603" s="76">
        <v>2558</v>
      </c>
      <c r="F603" s="78" t="s">
        <v>1257</v>
      </c>
      <c r="G603" s="78">
        <v>100000047802</v>
      </c>
      <c r="H603" s="79">
        <v>240484</v>
      </c>
      <c r="I603" s="76" t="s">
        <v>647</v>
      </c>
    </row>
    <row r="604" spans="1:9" s="80" customFormat="1" ht="18.75" customHeight="1">
      <c r="A604" s="76" t="s">
        <v>135</v>
      </c>
      <c r="B604" s="81" t="s">
        <v>136</v>
      </c>
      <c r="C604" s="76" t="s">
        <v>337</v>
      </c>
      <c r="D604" s="76" t="s">
        <v>337</v>
      </c>
      <c r="E604" s="76">
        <v>2558</v>
      </c>
      <c r="F604" s="78" t="s">
        <v>1258</v>
      </c>
      <c r="G604" s="78">
        <v>100000046377</v>
      </c>
      <c r="H604" s="79">
        <v>240269</v>
      </c>
      <c r="I604" s="76" t="s">
        <v>647</v>
      </c>
    </row>
    <row r="605" spans="1:9" s="80" customFormat="1" ht="18.75" customHeight="1">
      <c r="A605" s="76" t="s">
        <v>135</v>
      </c>
      <c r="B605" s="81" t="s">
        <v>136</v>
      </c>
      <c r="C605" s="76" t="s">
        <v>337</v>
      </c>
      <c r="D605" s="76" t="s">
        <v>337</v>
      </c>
      <c r="E605" s="76">
        <v>2558</v>
      </c>
      <c r="F605" s="78" t="s">
        <v>1259</v>
      </c>
      <c r="G605" s="78">
        <v>100000046378</v>
      </c>
      <c r="H605" s="79">
        <v>240269</v>
      </c>
      <c r="I605" s="76" t="s">
        <v>647</v>
      </c>
    </row>
    <row r="606" spans="1:9" s="80" customFormat="1" ht="18.75" customHeight="1">
      <c r="A606" s="76" t="s">
        <v>135</v>
      </c>
      <c r="B606" s="81" t="s">
        <v>136</v>
      </c>
      <c r="C606" s="76" t="s">
        <v>337</v>
      </c>
      <c r="D606" s="76" t="s">
        <v>337</v>
      </c>
      <c r="E606" s="76">
        <v>2558</v>
      </c>
      <c r="F606" s="78" t="s">
        <v>1260</v>
      </c>
      <c r="G606" s="78">
        <v>100000046379</v>
      </c>
      <c r="H606" s="79">
        <v>240269</v>
      </c>
      <c r="I606" s="76" t="s">
        <v>647</v>
      </c>
    </row>
    <row r="607" spans="1:9" s="85" customFormat="1" ht="19.5" customHeight="1">
      <c r="A607" s="76" t="s">
        <v>135</v>
      </c>
      <c r="B607" s="81" t="s">
        <v>136</v>
      </c>
      <c r="C607" s="76" t="s">
        <v>337</v>
      </c>
      <c r="D607" s="76" t="s">
        <v>337</v>
      </c>
      <c r="E607" s="76">
        <v>2558</v>
      </c>
      <c r="F607" s="78" t="s">
        <v>1261</v>
      </c>
      <c r="G607" s="78">
        <v>100000046380</v>
      </c>
      <c r="H607" s="79">
        <v>240269</v>
      </c>
      <c r="I607" s="76" t="s">
        <v>647</v>
      </c>
    </row>
    <row r="608" spans="1:9" s="85" customFormat="1" ht="16.5" customHeight="1">
      <c r="A608" s="76" t="s">
        <v>135</v>
      </c>
      <c r="B608" s="81" t="s">
        <v>136</v>
      </c>
      <c r="C608" s="76" t="s">
        <v>337</v>
      </c>
      <c r="D608" s="76" t="s">
        <v>337</v>
      </c>
      <c r="E608" s="76">
        <v>2558</v>
      </c>
      <c r="F608" s="78" t="s">
        <v>1262</v>
      </c>
      <c r="G608" s="78">
        <v>100000046381</v>
      </c>
      <c r="H608" s="79">
        <v>240269</v>
      </c>
      <c r="I608" s="76" t="s">
        <v>647</v>
      </c>
    </row>
    <row r="609" spans="1:9" s="80" customFormat="1" ht="18.75" customHeight="1">
      <c r="A609" s="76" t="s">
        <v>135</v>
      </c>
      <c r="B609" s="81" t="s">
        <v>136</v>
      </c>
      <c r="C609" s="76" t="s">
        <v>337</v>
      </c>
      <c r="D609" s="76" t="s">
        <v>337</v>
      </c>
      <c r="E609" s="76">
        <v>2558</v>
      </c>
      <c r="F609" s="78" t="s">
        <v>1263</v>
      </c>
      <c r="G609" s="78">
        <v>100000046382</v>
      </c>
      <c r="H609" s="79">
        <v>240269</v>
      </c>
      <c r="I609" s="76" t="s">
        <v>647</v>
      </c>
    </row>
    <row r="610" spans="1:9" s="80" customFormat="1" ht="18.75" customHeight="1">
      <c r="A610" s="76" t="s">
        <v>135</v>
      </c>
      <c r="B610" s="81" t="s">
        <v>136</v>
      </c>
      <c r="C610" s="76" t="s">
        <v>337</v>
      </c>
      <c r="D610" s="76" t="s">
        <v>337</v>
      </c>
      <c r="E610" s="76">
        <v>2558</v>
      </c>
      <c r="F610" s="78" t="s">
        <v>1264</v>
      </c>
      <c r="G610" s="78">
        <v>100000046383</v>
      </c>
      <c r="H610" s="79">
        <v>240269</v>
      </c>
      <c r="I610" s="76" t="s">
        <v>647</v>
      </c>
    </row>
    <row r="611" spans="1:9" s="80" customFormat="1" ht="18.75" customHeight="1">
      <c r="A611" s="76" t="s">
        <v>135</v>
      </c>
      <c r="B611" s="81" t="s">
        <v>136</v>
      </c>
      <c r="C611" s="76" t="s">
        <v>337</v>
      </c>
      <c r="D611" s="76" t="s">
        <v>337</v>
      </c>
      <c r="E611" s="76">
        <v>2558</v>
      </c>
      <c r="F611" s="78" t="s">
        <v>1265</v>
      </c>
      <c r="G611" s="78">
        <v>100000046384</v>
      </c>
      <c r="H611" s="79">
        <v>240269</v>
      </c>
      <c r="I611" s="76" t="s">
        <v>647</v>
      </c>
    </row>
    <row r="612" spans="1:9" s="80" customFormat="1" ht="18.75" customHeight="1">
      <c r="A612" s="76" t="s">
        <v>135</v>
      </c>
      <c r="B612" s="81" t="s">
        <v>136</v>
      </c>
      <c r="C612" s="76" t="s">
        <v>337</v>
      </c>
      <c r="D612" s="76" t="s">
        <v>337</v>
      </c>
      <c r="E612" s="76">
        <v>2558</v>
      </c>
      <c r="F612" s="78" t="s">
        <v>1266</v>
      </c>
      <c r="G612" s="78">
        <v>100000046385</v>
      </c>
      <c r="H612" s="79">
        <v>240269</v>
      </c>
      <c r="I612" s="76" t="s">
        <v>647</v>
      </c>
    </row>
    <row r="613" spans="1:9" s="80" customFormat="1" ht="18.75" customHeight="1">
      <c r="A613" s="76" t="s">
        <v>135</v>
      </c>
      <c r="B613" s="81" t="s">
        <v>136</v>
      </c>
      <c r="C613" s="76" t="s">
        <v>337</v>
      </c>
      <c r="D613" s="76" t="s">
        <v>337</v>
      </c>
      <c r="E613" s="76">
        <v>2558</v>
      </c>
      <c r="F613" s="78" t="s">
        <v>1267</v>
      </c>
      <c r="G613" s="78">
        <v>100000046386</v>
      </c>
      <c r="H613" s="79">
        <v>240269</v>
      </c>
      <c r="I613" s="76" t="s">
        <v>647</v>
      </c>
    </row>
    <row r="614" spans="1:9" s="80" customFormat="1" ht="18.75" customHeight="1">
      <c r="A614" s="76" t="s">
        <v>135</v>
      </c>
      <c r="B614" s="81" t="s">
        <v>136</v>
      </c>
      <c r="C614" s="76" t="s">
        <v>337</v>
      </c>
      <c r="D614" s="76" t="s">
        <v>337</v>
      </c>
      <c r="E614" s="76">
        <v>2558</v>
      </c>
      <c r="F614" s="78" t="s">
        <v>1268</v>
      </c>
      <c r="G614" s="78">
        <v>100000046387</v>
      </c>
      <c r="H614" s="79">
        <v>240269</v>
      </c>
      <c r="I614" s="76" t="s">
        <v>647</v>
      </c>
    </row>
    <row r="615" spans="1:9" s="80" customFormat="1" ht="18.75" customHeight="1">
      <c r="A615" s="76" t="s">
        <v>135</v>
      </c>
      <c r="B615" s="81" t="s">
        <v>136</v>
      </c>
      <c r="C615" s="76" t="s">
        <v>337</v>
      </c>
      <c r="D615" s="76" t="s">
        <v>337</v>
      </c>
      <c r="E615" s="76">
        <v>2558</v>
      </c>
      <c r="F615" s="78" t="s">
        <v>1269</v>
      </c>
      <c r="G615" s="78">
        <v>100000046388</v>
      </c>
      <c r="H615" s="79">
        <v>240269</v>
      </c>
      <c r="I615" s="76" t="s">
        <v>647</v>
      </c>
    </row>
    <row r="616" spans="1:9" s="80" customFormat="1" ht="18.75" customHeight="1">
      <c r="A616" s="76" t="s">
        <v>135</v>
      </c>
      <c r="B616" s="81" t="s">
        <v>136</v>
      </c>
      <c r="C616" s="76" t="s">
        <v>337</v>
      </c>
      <c r="D616" s="76" t="s">
        <v>337</v>
      </c>
      <c r="E616" s="76">
        <v>2558</v>
      </c>
      <c r="F616" s="78" t="s">
        <v>1270</v>
      </c>
      <c r="G616" s="78">
        <v>100000046389</v>
      </c>
      <c r="H616" s="79">
        <v>240269</v>
      </c>
      <c r="I616" s="76" t="s">
        <v>647</v>
      </c>
    </row>
    <row r="617" spans="1:9" s="80" customFormat="1" ht="18.75" customHeight="1">
      <c r="A617" s="76" t="s">
        <v>135</v>
      </c>
      <c r="B617" s="81" t="s">
        <v>136</v>
      </c>
      <c r="C617" s="76" t="s">
        <v>337</v>
      </c>
      <c r="D617" s="76" t="s">
        <v>337</v>
      </c>
      <c r="E617" s="76">
        <v>2558</v>
      </c>
      <c r="F617" s="78" t="s">
        <v>1271</v>
      </c>
      <c r="G617" s="78">
        <v>100000046390</v>
      </c>
      <c r="H617" s="79">
        <v>240269</v>
      </c>
      <c r="I617" s="76" t="s">
        <v>647</v>
      </c>
    </row>
    <row r="618" spans="1:9" s="80" customFormat="1" ht="18.75" customHeight="1">
      <c r="A618" s="86" t="s">
        <v>135</v>
      </c>
      <c r="B618" s="87" t="s">
        <v>136</v>
      </c>
      <c r="C618" s="86" t="s">
        <v>337</v>
      </c>
      <c r="D618" s="86" t="s">
        <v>337</v>
      </c>
      <c r="E618" s="86">
        <v>2558</v>
      </c>
      <c r="F618" s="88" t="s">
        <v>1272</v>
      </c>
      <c r="G618" s="88">
        <v>100000046391</v>
      </c>
      <c r="H618" s="89">
        <v>240269</v>
      </c>
      <c r="I618" s="86" t="s">
        <v>647</v>
      </c>
    </row>
    <row r="619" spans="1:9" s="80" customFormat="1" ht="18.75" customHeight="1">
      <c r="A619" s="86" t="s">
        <v>135</v>
      </c>
      <c r="B619" s="87" t="s">
        <v>136</v>
      </c>
      <c r="C619" s="86" t="s">
        <v>337</v>
      </c>
      <c r="D619" s="86" t="s">
        <v>337</v>
      </c>
      <c r="E619" s="86">
        <v>2558</v>
      </c>
      <c r="F619" s="88" t="s">
        <v>1273</v>
      </c>
      <c r="G619" s="88">
        <v>100000046392</v>
      </c>
      <c r="H619" s="89">
        <v>240269</v>
      </c>
      <c r="I619" s="86" t="s">
        <v>647</v>
      </c>
    </row>
    <row r="620" spans="1:9" s="80" customFormat="1" ht="18.75" customHeight="1">
      <c r="A620" s="76" t="s">
        <v>137</v>
      </c>
      <c r="B620" s="81" t="s">
        <v>138</v>
      </c>
      <c r="C620" s="76" t="s">
        <v>337</v>
      </c>
      <c r="D620" s="76" t="s">
        <v>337</v>
      </c>
      <c r="E620" s="76">
        <v>2558</v>
      </c>
      <c r="F620" s="78" t="s">
        <v>1274</v>
      </c>
      <c r="G620" s="78">
        <v>100000046452</v>
      </c>
      <c r="H620" s="79">
        <v>240315</v>
      </c>
      <c r="I620" s="76" t="s">
        <v>647</v>
      </c>
    </row>
    <row r="621" spans="1:9" s="80" customFormat="1" ht="18.75" customHeight="1">
      <c r="A621" s="76" t="s">
        <v>137</v>
      </c>
      <c r="B621" s="81" t="s">
        <v>138</v>
      </c>
      <c r="C621" s="76" t="s">
        <v>337</v>
      </c>
      <c r="D621" s="76" t="s">
        <v>337</v>
      </c>
      <c r="E621" s="76">
        <v>2558</v>
      </c>
      <c r="F621" s="78" t="s">
        <v>1275</v>
      </c>
      <c r="G621" s="78">
        <v>100000046453</v>
      </c>
      <c r="H621" s="79">
        <v>240315</v>
      </c>
      <c r="I621" s="76" t="s">
        <v>647</v>
      </c>
    </row>
    <row r="622" spans="1:9" s="80" customFormat="1" ht="18.75" customHeight="1">
      <c r="A622" s="76" t="s">
        <v>137</v>
      </c>
      <c r="B622" s="81" t="s">
        <v>138</v>
      </c>
      <c r="C622" s="76" t="s">
        <v>337</v>
      </c>
      <c r="D622" s="76" t="s">
        <v>337</v>
      </c>
      <c r="E622" s="76">
        <v>2558</v>
      </c>
      <c r="F622" s="78" t="s">
        <v>1276</v>
      </c>
      <c r="G622" s="78">
        <v>100000046454</v>
      </c>
      <c r="H622" s="79">
        <v>240315</v>
      </c>
      <c r="I622" s="76" t="s">
        <v>647</v>
      </c>
    </row>
    <row r="623" spans="1:9" s="80" customFormat="1" ht="18.75" customHeight="1">
      <c r="A623" s="76" t="s">
        <v>137</v>
      </c>
      <c r="B623" s="81" t="s">
        <v>138</v>
      </c>
      <c r="C623" s="76" t="s">
        <v>337</v>
      </c>
      <c r="D623" s="76" t="s">
        <v>337</v>
      </c>
      <c r="E623" s="76">
        <v>2558</v>
      </c>
      <c r="F623" s="78" t="s">
        <v>1277</v>
      </c>
      <c r="G623" s="78">
        <v>100000046455</v>
      </c>
      <c r="H623" s="79">
        <v>240315</v>
      </c>
      <c r="I623" s="76" t="s">
        <v>647</v>
      </c>
    </row>
    <row r="624" spans="1:9" s="80" customFormat="1" ht="18.75" customHeight="1">
      <c r="A624" s="76" t="s">
        <v>137</v>
      </c>
      <c r="B624" s="81" t="s">
        <v>138</v>
      </c>
      <c r="C624" s="76" t="s">
        <v>337</v>
      </c>
      <c r="D624" s="76" t="s">
        <v>337</v>
      </c>
      <c r="E624" s="76">
        <v>2558</v>
      </c>
      <c r="F624" s="78" t="s">
        <v>1278</v>
      </c>
      <c r="G624" s="78">
        <v>100000046456</v>
      </c>
      <c r="H624" s="79">
        <v>240315</v>
      </c>
      <c r="I624" s="76" t="s">
        <v>647</v>
      </c>
    </row>
    <row r="625" spans="1:9" s="80" customFormat="1" ht="18.75" customHeight="1">
      <c r="A625" s="76" t="s">
        <v>137</v>
      </c>
      <c r="B625" s="81" t="s">
        <v>138</v>
      </c>
      <c r="C625" s="76" t="s">
        <v>337</v>
      </c>
      <c r="D625" s="76" t="s">
        <v>337</v>
      </c>
      <c r="E625" s="76">
        <v>2558</v>
      </c>
      <c r="F625" s="78" t="s">
        <v>1279</v>
      </c>
      <c r="G625" s="78">
        <v>100000046457</v>
      </c>
      <c r="H625" s="79">
        <v>240315</v>
      </c>
      <c r="I625" s="76" t="s">
        <v>647</v>
      </c>
    </row>
    <row r="626" spans="1:9" s="80" customFormat="1" ht="18.75" customHeight="1">
      <c r="A626" s="76" t="s">
        <v>137</v>
      </c>
      <c r="B626" s="81" t="s">
        <v>138</v>
      </c>
      <c r="C626" s="76" t="s">
        <v>337</v>
      </c>
      <c r="D626" s="76" t="s">
        <v>337</v>
      </c>
      <c r="E626" s="76">
        <v>2558</v>
      </c>
      <c r="F626" s="78" t="s">
        <v>1280</v>
      </c>
      <c r="G626" s="78">
        <v>100000046458</v>
      </c>
      <c r="H626" s="79">
        <v>240315</v>
      </c>
      <c r="I626" s="76" t="s">
        <v>647</v>
      </c>
    </row>
    <row r="627" spans="1:9" s="80" customFormat="1" ht="18.75" customHeight="1">
      <c r="A627" s="76" t="s">
        <v>137</v>
      </c>
      <c r="B627" s="81" t="s">
        <v>138</v>
      </c>
      <c r="C627" s="76" t="s">
        <v>337</v>
      </c>
      <c r="D627" s="76" t="s">
        <v>337</v>
      </c>
      <c r="E627" s="76">
        <v>2558</v>
      </c>
      <c r="F627" s="78" t="s">
        <v>1281</v>
      </c>
      <c r="G627" s="78">
        <v>100000046459</v>
      </c>
      <c r="H627" s="79">
        <v>240315</v>
      </c>
      <c r="I627" s="76" t="s">
        <v>647</v>
      </c>
    </row>
    <row r="628" spans="1:9" s="80" customFormat="1" ht="18.75" customHeight="1">
      <c r="A628" s="76" t="s">
        <v>137</v>
      </c>
      <c r="B628" s="81" t="s">
        <v>138</v>
      </c>
      <c r="C628" s="76" t="s">
        <v>337</v>
      </c>
      <c r="D628" s="76" t="s">
        <v>337</v>
      </c>
      <c r="E628" s="76">
        <v>2558</v>
      </c>
      <c r="F628" s="78" t="s">
        <v>1282</v>
      </c>
      <c r="G628" s="78">
        <v>100000046460</v>
      </c>
      <c r="H628" s="79">
        <v>240315</v>
      </c>
      <c r="I628" s="76" t="s">
        <v>647</v>
      </c>
    </row>
    <row r="629" spans="1:9" s="80" customFormat="1" ht="18.75" customHeight="1">
      <c r="A629" s="76" t="s">
        <v>137</v>
      </c>
      <c r="B629" s="81" t="s">
        <v>138</v>
      </c>
      <c r="C629" s="76" t="s">
        <v>337</v>
      </c>
      <c r="D629" s="76" t="s">
        <v>337</v>
      </c>
      <c r="E629" s="76">
        <v>2558</v>
      </c>
      <c r="F629" s="78" t="s">
        <v>1283</v>
      </c>
      <c r="G629" s="78">
        <v>100000046461</v>
      </c>
      <c r="H629" s="79">
        <v>240315</v>
      </c>
      <c r="I629" s="76" t="s">
        <v>647</v>
      </c>
    </row>
    <row r="630" spans="1:9" s="80" customFormat="1" ht="18.75" customHeight="1">
      <c r="A630" s="76" t="s">
        <v>137</v>
      </c>
      <c r="B630" s="81" t="s">
        <v>138</v>
      </c>
      <c r="C630" s="76" t="s">
        <v>337</v>
      </c>
      <c r="D630" s="76" t="s">
        <v>337</v>
      </c>
      <c r="E630" s="76">
        <v>2558</v>
      </c>
      <c r="F630" s="78" t="s">
        <v>1284</v>
      </c>
      <c r="G630" s="78">
        <v>100000046462</v>
      </c>
      <c r="H630" s="79">
        <v>240315</v>
      </c>
      <c r="I630" s="76" t="s">
        <v>647</v>
      </c>
    </row>
    <row r="631" spans="1:9" s="80" customFormat="1" ht="18.75" customHeight="1">
      <c r="A631" s="76" t="s">
        <v>137</v>
      </c>
      <c r="B631" s="81" t="s">
        <v>138</v>
      </c>
      <c r="C631" s="76" t="s">
        <v>337</v>
      </c>
      <c r="D631" s="76" t="s">
        <v>337</v>
      </c>
      <c r="E631" s="76">
        <v>2558</v>
      </c>
      <c r="F631" s="78" t="s">
        <v>1285</v>
      </c>
      <c r="G631" s="78">
        <v>100000046463</v>
      </c>
      <c r="H631" s="79">
        <v>240315</v>
      </c>
      <c r="I631" s="76" t="s">
        <v>647</v>
      </c>
    </row>
    <row r="632" spans="1:9" s="80" customFormat="1" ht="18.75" customHeight="1">
      <c r="A632" s="76" t="s">
        <v>137</v>
      </c>
      <c r="B632" s="81" t="s">
        <v>138</v>
      </c>
      <c r="C632" s="76" t="s">
        <v>337</v>
      </c>
      <c r="D632" s="76" t="s">
        <v>337</v>
      </c>
      <c r="E632" s="76">
        <v>2558</v>
      </c>
      <c r="F632" s="78" t="s">
        <v>1286</v>
      </c>
      <c r="G632" s="78">
        <v>100000046464</v>
      </c>
      <c r="H632" s="79">
        <v>240315</v>
      </c>
      <c r="I632" s="76" t="s">
        <v>647</v>
      </c>
    </row>
    <row r="633" spans="1:9" s="80" customFormat="1" ht="18.75" customHeight="1">
      <c r="A633" s="76" t="s">
        <v>137</v>
      </c>
      <c r="B633" s="81" t="s">
        <v>138</v>
      </c>
      <c r="C633" s="76" t="s">
        <v>337</v>
      </c>
      <c r="D633" s="76" t="s">
        <v>337</v>
      </c>
      <c r="E633" s="76">
        <v>2558</v>
      </c>
      <c r="F633" s="78" t="s">
        <v>1287</v>
      </c>
      <c r="G633" s="78">
        <v>100000046465</v>
      </c>
      <c r="H633" s="79">
        <v>240315</v>
      </c>
      <c r="I633" s="76" t="s">
        <v>647</v>
      </c>
    </row>
    <row r="634" spans="1:9" s="80" customFormat="1" ht="18.75" customHeight="1">
      <c r="A634" s="76" t="s">
        <v>137</v>
      </c>
      <c r="B634" s="81" t="s">
        <v>138</v>
      </c>
      <c r="C634" s="76" t="s">
        <v>337</v>
      </c>
      <c r="D634" s="76" t="s">
        <v>337</v>
      </c>
      <c r="E634" s="76">
        <v>2558</v>
      </c>
      <c r="F634" s="78" t="s">
        <v>1288</v>
      </c>
      <c r="G634" s="78">
        <v>100000046466</v>
      </c>
      <c r="H634" s="79">
        <v>240315</v>
      </c>
      <c r="I634" s="76" t="s">
        <v>647</v>
      </c>
    </row>
    <row r="635" spans="1:9" s="80" customFormat="1" ht="18.75" customHeight="1">
      <c r="A635" s="76" t="s">
        <v>137</v>
      </c>
      <c r="B635" s="81" t="s">
        <v>138</v>
      </c>
      <c r="C635" s="76" t="s">
        <v>337</v>
      </c>
      <c r="D635" s="76" t="s">
        <v>337</v>
      </c>
      <c r="E635" s="76">
        <v>2558</v>
      </c>
      <c r="F635" s="78" t="s">
        <v>1289</v>
      </c>
      <c r="G635" s="78">
        <v>100000046467</v>
      </c>
      <c r="H635" s="79">
        <v>240315</v>
      </c>
      <c r="I635" s="76" t="s">
        <v>647</v>
      </c>
    </row>
    <row r="636" spans="1:9" s="80" customFormat="1" ht="18.75" customHeight="1">
      <c r="A636" s="76" t="s">
        <v>137</v>
      </c>
      <c r="B636" s="81" t="s">
        <v>138</v>
      </c>
      <c r="C636" s="76" t="s">
        <v>337</v>
      </c>
      <c r="D636" s="76" t="s">
        <v>337</v>
      </c>
      <c r="E636" s="76">
        <v>2558</v>
      </c>
      <c r="F636" s="78" t="s">
        <v>1290</v>
      </c>
      <c r="G636" s="78">
        <v>100000046468</v>
      </c>
      <c r="H636" s="79">
        <v>240315</v>
      </c>
      <c r="I636" s="76" t="s">
        <v>647</v>
      </c>
    </row>
    <row r="637" spans="1:9" s="80" customFormat="1" ht="18.75" customHeight="1">
      <c r="A637" s="76" t="s">
        <v>137</v>
      </c>
      <c r="B637" s="81" t="s">
        <v>138</v>
      </c>
      <c r="C637" s="76" t="s">
        <v>337</v>
      </c>
      <c r="D637" s="76" t="s">
        <v>337</v>
      </c>
      <c r="E637" s="76">
        <v>2558</v>
      </c>
      <c r="F637" s="78" t="s">
        <v>1291</v>
      </c>
      <c r="G637" s="78">
        <v>100000046469</v>
      </c>
      <c r="H637" s="79">
        <v>240315</v>
      </c>
      <c r="I637" s="76" t="s">
        <v>647</v>
      </c>
    </row>
    <row r="638" spans="1:9" s="80" customFormat="1" ht="18.75" customHeight="1">
      <c r="A638" s="76" t="s">
        <v>137</v>
      </c>
      <c r="B638" s="81" t="s">
        <v>138</v>
      </c>
      <c r="C638" s="76" t="s">
        <v>337</v>
      </c>
      <c r="D638" s="76" t="s">
        <v>337</v>
      </c>
      <c r="E638" s="76">
        <v>2558</v>
      </c>
      <c r="F638" s="78" t="s">
        <v>1292</v>
      </c>
      <c r="G638" s="78">
        <v>100000046470</v>
      </c>
      <c r="H638" s="79">
        <v>240315</v>
      </c>
      <c r="I638" s="76" t="s">
        <v>647</v>
      </c>
    </row>
    <row r="639" spans="1:9" s="80" customFormat="1" ht="18.75" customHeight="1">
      <c r="A639" s="76" t="s">
        <v>137</v>
      </c>
      <c r="B639" s="81" t="s">
        <v>138</v>
      </c>
      <c r="C639" s="76" t="s">
        <v>337</v>
      </c>
      <c r="D639" s="76" t="s">
        <v>337</v>
      </c>
      <c r="E639" s="76">
        <v>2558</v>
      </c>
      <c r="F639" s="78" t="s">
        <v>1293</v>
      </c>
      <c r="G639" s="78">
        <v>100000046471</v>
      </c>
      <c r="H639" s="79">
        <v>240315</v>
      </c>
      <c r="I639" s="76" t="s">
        <v>647</v>
      </c>
    </row>
    <row r="640" spans="1:9" s="80" customFormat="1" ht="18.75" customHeight="1">
      <c r="A640" s="76" t="s">
        <v>137</v>
      </c>
      <c r="B640" s="81" t="s">
        <v>138</v>
      </c>
      <c r="C640" s="76" t="s">
        <v>337</v>
      </c>
      <c r="D640" s="76" t="s">
        <v>337</v>
      </c>
      <c r="E640" s="76">
        <v>2558</v>
      </c>
      <c r="F640" s="78" t="s">
        <v>1294</v>
      </c>
      <c r="G640" s="78">
        <v>100000046472</v>
      </c>
      <c r="H640" s="79">
        <v>240315</v>
      </c>
      <c r="I640" s="76" t="s">
        <v>647</v>
      </c>
    </row>
    <row r="641" spans="1:9" s="80" customFormat="1" ht="18.75" customHeight="1">
      <c r="A641" s="76" t="s">
        <v>137</v>
      </c>
      <c r="B641" s="81" t="s">
        <v>138</v>
      </c>
      <c r="C641" s="76" t="s">
        <v>337</v>
      </c>
      <c r="D641" s="76" t="s">
        <v>337</v>
      </c>
      <c r="E641" s="76">
        <v>2558</v>
      </c>
      <c r="F641" s="78" t="s">
        <v>1295</v>
      </c>
      <c r="G641" s="78">
        <v>100000046473</v>
      </c>
      <c r="H641" s="79">
        <v>240315</v>
      </c>
      <c r="I641" s="76" t="s">
        <v>647</v>
      </c>
    </row>
    <row r="642" spans="1:9" s="80" customFormat="1" ht="18.75" customHeight="1">
      <c r="A642" s="76" t="s">
        <v>137</v>
      </c>
      <c r="B642" s="81" t="s">
        <v>138</v>
      </c>
      <c r="C642" s="76" t="s">
        <v>337</v>
      </c>
      <c r="D642" s="76" t="s">
        <v>337</v>
      </c>
      <c r="E642" s="76">
        <v>2558</v>
      </c>
      <c r="F642" s="78" t="s">
        <v>1296</v>
      </c>
      <c r="G642" s="78">
        <v>100000046474</v>
      </c>
      <c r="H642" s="79">
        <v>240315</v>
      </c>
      <c r="I642" s="76" t="s">
        <v>647</v>
      </c>
    </row>
    <row r="643" spans="1:9" s="80" customFormat="1" ht="18.75" customHeight="1">
      <c r="A643" s="76" t="s">
        <v>137</v>
      </c>
      <c r="B643" s="81" t="s">
        <v>138</v>
      </c>
      <c r="C643" s="76" t="s">
        <v>337</v>
      </c>
      <c r="D643" s="76" t="s">
        <v>337</v>
      </c>
      <c r="E643" s="76">
        <v>2558</v>
      </c>
      <c r="F643" s="78" t="s">
        <v>1297</v>
      </c>
      <c r="G643" s="78">
        <v>100000046475</v>
      </c>
      <c r="H643" s="79">
        <v>240315</v>
      </c>
      <c r="I643" s="76" t="s">
        <v>647</v>
      </c>
    </row>
    <row r="644" spans="1:9" s="80" customFormat="1" ht="18.75" customHeight="1">
      <c r="A644" s="76" t="s">
        <v>137</v>
      </c>
      <c r="B644" s="77" t="s">
        <v>138</v>
      </c>
      <c r="C644" s="76" t="s">
        <v>337</v>
      </c>
      <c r="D644" s="76" t="s">
        <v>645</v>
      </c>
      <c r="E644" s="76">
        <v>2558</v>
      </c>
      <c r="F644" s="78" t="s">
        <v>1298</v>
      </c>
      <c r="G644" s="78">
        <v>100000047742</v>
      </c>
      <c r="H644" s="79">
        <v>240484</v>
      </c>
      <c r="I644" s="76" t="s">
        <v>647</v>
      </c>
    </row>
    <row r="645" spans="1:9" s="80" customFormat="1" ht="18.75" customHeight="1">
      <c r="A645" s="76" t="s">
        <v>139</v>
      </c>
      <c r="B645" s="81" t="s">
        <v>140</v>
      </c>
      <c r="C645" s="76" t="s">
        <v>337</v>
      </c>
      <c r="D645" s="76" t="s">
        <v>337</v>
      </c>
      <c r="E645" s="76">
        <v>2558</v>
      </c>
      <c r="F645" s="78" t="s">
        <v>1299</v>
      </c>
      <c r="G645" s="78">
        <v>100000045292</v>
      </c>
      <c r="H645" s="79">
        <v>240291</v>
      </c>
      <c r="I645" s="76" t="s">
        <v>647</v>
      </c>
    </row>
    <row r="646" spans="1:9" s="80" customFormat="1" ht="18.75" customHeight="1">
      <c r="A646" s="76" t="s">
        <v>139</v>
      </c>
      <c r="B646" s="81" t="s">
        <v>140</v>
      </c>
      <c r="C646" s="76" t="s">
        <v>337</v>
      </c>
      <c r="D646" s="76" t="s">
        <v>337</v>
      </c>
      <c r="E646" s="76">
        <v>2558</v>
      </c>
      <c r="F646" s="78" t="s">
        <v>1300</v>
      </c>
      <c r="G646" s="78">
        <v>100000045293</v>
      </c>
      <c r="H646" s="79">
        <v>240291</v>
      </c>
      <c r="I646" s="76" t="s">
        <v>647</v>
      </c>
    </row>
    <row r="647" spans="1:9" s="80" customFormat="1" ht="18.75" customHeight="1">
      <c r="A647" s="76" t="s">
        <v>139</v>
      </c>
      <c r="B647" s="81" t="s">
        <v>140</v>
      </c>
      <c r="C647" s="76" t="s">
        <v>337</v>
      </c>
      <c r="D647" s="76" t="s">
        <v>337</v>
      </c>
      <c r="E647" s="76">
        <v>2558</v>
      </c>
      <c r="F647" s="78" t="s">
        <v>1301</v>
      </c>
      <c r="G647" s="78">
        <v>100000045294</v>
      </c>
      <c r="H647" s="79">
        <v>240291</v>
      </c>
      <c r="I647" s="76" t="s">
        <v>647</v>
      </c>
    </row>
    <row r="648" spans="1:9" s="80" customFormat="1" ht="18.75" customHeight="1">
      <c r="A648" s="76" t="s">
        <v>139</v>
      </c>
      <c r="B648" s="81" t="s">
        <v>140</v>
      </c>
      <c r="C648" s="76" t="s">
        <v>337</v>
      </c>
      <c r="D648" s="76" t="s">
        <v>337</v>
      </c>
      <c r="E648" s="76">
        <v>2558</v>
      </c>
      <c r="F648" s="78" t="s">
        <v>1302</v>
      </c>
      <c r="G648" s="78">
        <v>100000045295</v>
      </c>
      <c r="H648" s="79">
        <v>240291</v>
      </c>
      <c r="I648" s="76" t="s">
        <v>647</v>
      </c>
    </row>
    <row r="649" spans="1:9" s="80" customFormat="1" ht="18.75" customHeight="1">
      <c r="A649" s="76" t="s">
        <v>139</v>
      </c>
      <c r="B649" s="81" t="s">
        <v>140</v>
      </c>
      <c r="C649" s="76" t="s">
        <v>337</v>
      </c>
      <c r="D649" s="76" t="s">
        <v>337</v>
      </c>
      <c r="E649" s="76">
        <v>2558</v>
      </c>
      <c r="F649" s="78" t="s">
        <v>1303</v>
      </c>
      <c r="G649" s="78">
        <v>100000045296</v>
      </c>
      <c r="H649" s="79">
        <v>240291</v>
      </c>
      <c r="I649" s="76" t="s">
        <v>647</v>
      </c>
    </row>
    <row r="650" spans="1:9" s="80" customFormat="1" ht="18.75" customHeight="1">
      <c r="A650" s="76" t="s">
        <v>139</v>
      </c>
      <c r="B650" s="81" t="s">
        <v>140</v>
      </c>
      <c r="C650" s="76" t="s">
        <v>337</v>
      </c>
      <c r="D650" s="76" t="s">
        <v>337</v>
      </c>
      <c r="E650" s="76">
        <v>2558</v>
      </c>
      <c r="F650" s="78" t="s">
        <v>1304</v>
      </c>
      <c r="G650" s="78">
        <v>100000045297</v>
      </c>
      <c r="H650" s="79">
        <v>240291</v>
      </c>
      <c r="I650" s="76" t="s">
        <v>647</v>
      </c>
    </row>
    <row r="651" spans="1:9" s="80" customFormat="1" ht="18.75" customHeight="1">
      <c r="A651" s="76" t="s">
        <v>139</v>
      </c>
      <c r="B651" s="81" t="s">
        <v>140</v>
      </c>
      <c r="C651" s="76" t="s">
        <v>337</v>
      </c>
      <c r="D651" s="76" t="s">
        <v>337</v>
      </c>
      <c r="E651" s="76">
        <v>2558</v>
      </c>
      <c r="F651" s="78" t="s">
        <v>1305</v>
      </c>
      <c r="G651" s="78">
        <v>100000045298</v>
      </c>
      <c r="H651" s="79">
        <v>240291</v>
      </c>
      <c r="I651" s="76" t="s">
        <v>647</v>
      </c>
    </row>
    <row r="652" spans="1:9" s="80" customFormat="1" ht="18.75" customHeight="1">
      <c r="A652" s="76" t="s">
        <v>139</v>
      </c>
      <c r="B652" s="81" t="s">
        <v>140</v>
      </c>
      <c r="C652" s="76" t="s">
        <v>337</v>
      </c>
      <c r="D652" s="76" t="s">
        <v>337</v>
      </c>
      <c r="E652" s="76">
        <v>2558</v>
      </c>
      <c r="F652" s="78" t="s">
        <v>1306</v>
      </c>
      <c r="G652" s="78">
        <v>100000045299</v>
      </c>
      <c r="H652" s="79">
        <v>240291</v>
      </c>
      <c r="I652" s="76" t="s">
        <v>647</v>
      </c>
    </row>
    <row r="653" spans="1:9" s="80" customFormat="1" ht="18.75" customHeight="1">
      <c r="A653" s="76" t="s">
        <v>139</v>
      </c>
      <c r="B653" s="77" t="s">
        <v>140</v>
      </c>
      <c r="C653" s="76" t="s">
        <v>338</v>
      </c>
      <c r="D653" s="76" t="s">
        <v>651</v>
      </c>
      <c r="E653" s="76">
        <v>2557</v>
      </c>
      <c r="F653" s="78" t="s">
        <v>1307</v>
      </c>
      <c r="G653" s="78"/>
      <c r="H653" s="79">
        <v>240294</v>
      </c>
      <c r="I653" s="76" t="s">
        <v>647</v>
      </c>
    </row>
    <row r="654" spans="1:9" s="80" customFormat="1" ht="18.75" customHeight="1">
      <c r="A654" s="76" t="s">
        <v>139</v>
      </c>
      <c r="B654" s="77" t="s">
        <v>140</v>
      </c>
      <c r="C654" s="76" t="s">
        <v>338</v>
      </c>
      <c r="D654" s="76" t="s">
        <v>651</v>
      </c>
      <c r="E654" s="76">
        <v>2557</v>
      </c>
      <c r="F654" s="78" t="s">
        <v>1308</v>
      </c>
      <c r="G654" s="78"/>
      <c r="H654" s="79">
        <v>240294</v>
      </c>
      <c r="I654" s="76" t="s">
        <v>647</v>
      </c>
    </row>
    <row r="655" spans="1:9" s="80" customFormat="1" ht="18.75" customHeight="1">
      <c r="A655" s="76" t="s">
        <v>139</v>
      </c>
      <c r="B655" s="77" t="s">
        <v>140</v>
      </c>
      <c r="C655" s="76" t="s">
        <v>338</v>
      </c>
      <c r="D655" s="76" t="s">
        <v>651</v>
      </c>
      <c r="E655" s="76">
        <v>2557</v>
      </c>
      <c r="F655" s="78" t="s">
        <v>1309</v>
      </c>
      <c r="G655" s="78"/>
      <c r="H655" s="79">
        <v>240294</v>
      </c>
      <c r="I655" s="76" t="s">
        <v>647</v>
      </c>
    </row>
    <row r="656" spans="1:9" s="80" customFormat="1" ht="18.75" customHeight="1">
      <c r="A656" s="76" t="s">
        <v>139</v>
      </c>
      <c r="B656" s="77" t="s">
        <v>140</v>
      </c>
      <c r="C656" s="76" t="s">
        <v>338</v>
      </c>
      <c r="D656" s="76" t="s">
        <v>651</v>
      </c>
      <c r="E656" s="76">
        <v>2557</v>
      </c>
      <c r="F656" s="78" t="s">
        <v>1310</v>
      </c>
      <c r="G656" s="78"/>
      <c r="H656" s="79">
        <v>240294</v>
      </c>
      <c r="I656" s="76" t="s">
        <v>647</v>
      </c>
    </row>
    <row r="657" spans="1:9" s="80" customFormat="1" ht="18.75" customHeight="1">
      <c r="A657" s="76" t="s">
        <v>139</v>
      </c>
      <c r="B657" s="77" t="s">
        <v>140</v>
      </c>
      <c r="C657" s="76" t="s">
        <v>339</v>
      </c>
      <c r="D657" s="76" t="s">
        <v>339</v>
      </c>
      <c r="E657" s="76">
        <v>2557</v>
      </c>
      <c r="F657" s="78" t="s">
        <v>1311</v>
      </c>
      <c r="G657" s="78"/>
      <c r="H657" s="79">
        <v>240294</v>
      </c>
      <c r="I657" s="76" t="s">
        <v>647</v>
      </c>
    </row>
    <row r="658" spans="1:9" s="80" customFormat="1" ht="18.75" customHeight="1">
      <c r="A658" s="76" t="s">
        <v>139</v>
      </c>
      <c r="B658" s="77" t="s">
        <v>140</v>
      </c>
      <c r="C658" s="76" t="s">
        <v>339</v>
      </c>
      <c r="D658" s="76" t="s">
        <v>339</v>
      </c>
      <c r="E658" s="76">
        <v>2557</v>
      </c>
      <c r="F658" s="78" t="s">
        <v>1312</v>
      </c>
      <c r="G658" s="78"/>
      <c r="H658" s="79">
        <v>240294</v>
      </c>
      <c r="I658" s="76" t="s">
        <v>647</v>
      </c>
    </row>
    <row r="659" spans="1:9" s="80" customFormat="1" ht="18.75" customHeight="1">
      <c r="A659" s="76" t="s">
        <v>139</v>
      </c>
      <c r="B659" s="77" t="s">
        <v>140</v>
      </c>
      <c r="C659" s="76" t="s">
        <v>339</v>
      </c>
      <c r="D659" s="76" t="s">
        <v>339</v>
      </c>
      <c r="E659" s="76">
        <v>2557</v>
      </c>
      <c r="F659" s="78" t="s">
        <v>1313</v>
      </c>
      <c r="G659" s="78"/>
      <c r="H659" s="79">
        <v>240294</v>
      </c>
      <c r="I659" s="76" t="s">
        <v>647</v>
      </c>
    </row>
    <row r="660" spans="1:9" s="80" customFormat="1" ht="18.75" customHeight="1">
      <c r="A660" s="76" t="s">
        <v>139</v>
      </c>
      <c r="B660" s="77" t="s">
        <v>140</v>
      </c>
      <c r="C660" s="76" t="s">
        <v>339</v>
      </c>
      <c r="D660" s="76" t="s">
        <v>339</v>
      </c>
      <c r="E660" s="76">
        <v>2557</v>
      </c>
      <c r="F660" s="78" t="s">
        <v>1314</v>
      </c>
      <c r="G660" s="78"/>
      <c r="H660" s="79">
        <v>240294</v>
      </c>
      <c r="I660" s="76" t="s">
        <v>647</v>
      </c>
    </row>
    <row r="661" spans="1:9" s="80" customFormat="1" ht="18.75" customHeight="1">
      <c r="A661" s="76" t="s">
        <v>141</v>
      </c>
      <c r="B661" s="81" t="s">
        <v>142</v>
      </c>
      <c r="C661" s="76" t="s">
        <v>337</v>
      </c>
      <c r="D661" s="76" t="s">
        <v>337</v>
      </c>
      <c r="E661" s="76">
        <v>2558</v>
      </c>
      <c r="F661" s="78" t="s">
        <v>1315</v>
      </c>
      <c r="G661" s="78">
        <v>100000045883</v>
      </c>
      <c r="H661" s="79">
        <v>240302</v>
      </c>
      <c r="I661" s="76" t="s">
        <v>647</v>
      </c>
    </row>
    <row r="662" spans="1:9" s="80" customFormat="1" ht="18.75" customHeight="1">
      <c r="A662" s="76" t="s">
        <v>141</v>
      </c>
      <c r="B662" s="81" t="s">
        <v>142</v>
      </c>
      <c r="C662" s="76" t="s">
        <v>337</v>
      </c>
      <c r="D662" s="76" t="s">
        <v>337</v>
      </c>
      <c r="E662" s="76">
        <v>2558</v>
      </c>
      <c r="F662" s="78" t="s">
        <v>1316</v>
      </c>
      <c r="G662" s="78">
        <v>100000045884</v>
      </c>
      <c r="H662" s="79">
        <v>240302</v>
      </c>
      <c r="I662" s="76" t="s">
        <v>647</v>
      </c>
    </row>
    <row r="663" spans="1:9" s="80" customFormat="1" ht="18.75" customHeight="1">
      <c r="A663" s="76" t="s">
        <v>141</v>
      </c>
      <c r="B663" s="81" t="s">
        <v>142</v>
      </c>
      <c r="C663" s="76" t="s">
        <v>337</v>
      </c>
      <c r="D663" s="76" t="s">
        <v>337</v>
      </c>
      <c r="E663" s="76">
        <v>2558</v>
      </c>
      <c r="F663" s="78" t="s">
        <v>1317</v>
      </c>
      <c r="G663" s="78">
        <v>100000045885</v>
      </c>
      <c r="H663" s="79">
        <v>240302</v>
      </c>
      <c r="I663" s="76" t="s">
        <v>647</v>
      </c>
    </row>
    <row r="664" spans="1:9" s="80" customFormat="1" ht="18.75" customHeight="1">
      <c r="A664" s="76" t="s">
        <v>141</v>
      </c>
      <c r="B664" s="81" t="s">
        <v>142</v>
      </c>
      <c r="C664" s="76" t="s">
        <v>337</v>
      </c>
      <c r="D664" s="76" t="s">
        <v>337</v>
      </c>
      <c r="E664" s="76">
        <v>2558</v>
      </c>
      <c r="F664" s="78" t="s">
        <v>1318</v>
      </c>
      <c r="G664" s="78">
        <v>100000045886</v>
      </c>
      <c r="H664" s="79">
        <v>240302</v>
      </c>
      <c r="I664" s="76" t="s">
        <v>647</v>
      </c>
    </row>
    <row r="665" spans="1:9" s="80" customFormat="1" ht="18.75" customHeight="1">
      <c r="A665" s="76" t="s">
        <v>141</v>
      </c>
      <c r="B665" s="81" t="s">
        <v>142</v>
      </c>
      <c r="C665" s="76" t="s">
        <v>337</v>
      </c>
      <c r="D665" s="76" t="s">
        <v>337</v>
      </c>
      <c r="E665" s="76">
        <v>2558</v>
      </c>
      <c r="F665" s="78" t="s">
        <v>1319</v>
      </c>
      <c r="G665" s="78">
        <v>100000045887</v>
      </c>
      <c r="H665" s="79">
        <v>240302</v>
      </c>
      <c r="I665" s="76" t="s">
        <v>647</v>
      </c>
    </row>
    <row r="666" spans="1:9" s="80" customFormat="1" ht="18.75" customHeight="1">
      <c r="A666" s="76" t="s">
        <v>141</v>
      </c>
      <c r="B666" s="81" t="s">
        <v>142</v>
      </c>
      <c r="C666" s="76" t="s">
        <v>337</v>
      </c>
      <c r="D666" s="76" t="s">
        <v>337</v>
      </c>
      <c r="E666" s="76">
        <v>2558</v>
      </c>
      <c r="F666" s="78" t="s">
        <v>1320</v>
      </c>
      <c r="G666" s="78">
        <v>100000045888</v>
      </c>
      <c r="H666" s="79">
        <v>240302</v>
      </c>
      <c r="I666" s="76" t="s">
        <v>647</v>
      </c>
    </row>
    <row r="667" spans="1:9" s="80" customFormat="1" ht="18.75" customHeight="1">
      <c r="A667" s="76" t="s">
        <v>141</v>
      </c>
      <c r="B667" s="81" t="s">
        <v>142</v>
      </c>
      <c r="C667" s="76" t="s">
        <v>337</v>
      </c>
      <c r="D667" s="76" t="s">
        <v>337</v>
      </c>
      <c r="E667" s="76">
        <v>2558</v>
      </c>
      <c r="F667" s="78" t="s">
        <v>1321</v>
      </c>
      <c r="G667" s="78">
        <v>100000045889</v>
      </c>
      <c r="H667" s="79">
        <v>240302</v>
      </c>
      <c r="I667" s="76" t="s">
        <v>647</v>
      </c>
    </row>
    <row r="668" spans="1:9" s="80" customFormat="1" ht="18.75" customHeight="1">
      <c r="A668" s="76" t="s">
        <v>141</v>
      </c>
      <c r="B668" s="81" t="s">
        <v>142</v>
      </c>
      <c r="C668" s="76" t="s">
        <v>337</v>
      </c>
      <c r="D668" s="76" t="s">
        <v>337</v>
      </c>
      <c r="E668" s="76">
        <v>2558</v>
      </c>
      <c r="F668" s="78" t="s">
        <v>1322</v>
      </c>
      <c r="G668" s="78">
        <v>100000045890</v>
      </c>
      <c r="H668" s="79">
        <v>240302</v>
      </c>
      <c r="I668" s="76" t="s">
        <v>647</v>
      </c>
    </row>
    <row r="669" spans="1:9" s="80" customFormat="1" ht="18.75" customHeight="1">
      <c r="A669" s="76" t="s">
        <v>141</v>
      </c>
      <c r="B669" s="81" t="s">
        <v>142</v>
      </c>
      <c r="C669" s="76" t="s">
        <v>337</v>
      </c>
      <c r="D669" s="76" t="s">
        <v>337</v>
      </c>
      <c r="E669" s="76">
        <v>2558</v>
      </c>
      <c r="F669" s="78" t="s">
        <v>1323</v>
      </c>
      <c r="G669" s="78">
        <v>100000045891</v>
      </c>
      <c r="H669" s="79">
        <v>240302</v>
      </c>
      <c r="I669" s="76" t="s">
        <v>647</v>
      </c>
    </row>
    <row r="670" spans="1:9" s="80" customFormat="1" ht="18.75" customHeight="1">
      <c r="A670" s="76" t="s">
        <v>141</v>
      </c>
      <c r="B670" s="81" t="s">
        <v>142</v>
      </c>
      <c r="C670" s="76" t="s">
        <v>337</v>
      </c>
      <c r="D670" s="76" t="s">
        <v>337</v>
      </c>
      <c r="E670" s="76">
        <v>2558</v>
      </c>
      <c r="F670" s="78" t="s">
        <v>1324</v>
      </c>
      <c r="G670" s="78">
        <v>100000045892</v>
      </c>
      <c r="H670" s="79">
        <v>240302</v>
      </c>
      <c r="I670" s="76" t="s">
        <v>647</v>
      </c>
    </row>
    <row r="671" spans="1:9" s="80" customFormat="1" ht="18.75" customHeight="1">
      <c r="A671" s="76" t="s">
        <v>141</v>
      </c>
      <c r="B671" s="81" t="s">
        <v>142</v>
      </c>
      <c r="C671" s="76" t="s">
        <v>337</v>
      </c>
      <c r="D671" s="76" t="s">
        <v>337</v>
      </c>
      <c r="E671" s="76">
        <v>2558</v>
      </c>
      <c r="F671" s="78" t="s">
        <v>1325</v>
      </c>
      <c r="G671" s="78">
        <v>100000045893</v>
      </c>
      <c r="H671" s="79">
        <v>240302</v>
      </c>
      <c r="I671" s="76" t="s">
        <v>647</v>
      </c>
    </row>
    <row r="672" spans="1:9" s="80" customFormat="1" ht="18.75" customHeight="1">
      <c r="A672" s="76" t="s">
        <v>141</v>
      </c>
      <c r="B672" s="81" t="s">
        <v>142</v>
      </c>
      <c r="C672" s="76" t="s">
        <v>337</v>
      </c>
      <c r="D672" s="76" t="s">
        <v>337</v>
      </c>
      <c r="E672" s="76">
        <v>2558</v>
      </c>
      <c r="F672" s="78" t="s">
        <v>1326</v>
      </c>
      <c r="G672" s="78">
        <v>100000045894</v>
      </c>
      <c r="H672" s="79">
        <v>240302</v>
      </c>
      <c r="I672" s="76" t="s">
        <v>647</v>
      </c>
    </row>
    <row r="673" spans="1:9" s="80" customFormat="1" ht="18.75" customHeight="1">
      <c r="A673" s="76" t="s">
        <v>141</v>
      </c>
      <c r="B673" s="81" t="s">
        <v>142</v>
      </c>
      <c r="C673" s="76" t="s">
        <v>337</v>
      </c>
      <c r="D673" s="76" t="s">
        <v>337</v>
      </c>
      <c r="E673" s="76">
        <v>2558</v>
      </c>
      <c r="F673" s="78" t="s">
        <v>1327</v>
      </c>
      <c r="G673" s="78">
        <v>100000045895</v>
      </c>
      <c r="H673" s="79">
        <v>240302</v>
      </c>
      <c r="I673" s="76" t="s">
        <v>647</v>
      </c>
    </row>
    <row r="674" spans="1:9" s="80" customFormat="1" ht="18.75" customHeight="1">
      <c r="A674" s="76" t="s">
        <v>141</v>
      </c>
      <c r="B674" s="81" t="s">
        <v>142</v>
      </c>
      <c r="C674" s="76" t="s">
        <v>337</v>
      </c>
      <c r="D674" s="76" t="s">
        <v>337</v>
      </c>
      <c r="E674" s="76">
        <v>2558</v>
      </c>
      <c r="F674" s="78" t="s">
        <v>1328</v>
      </c>
      <c r="G674" s="78">
        <v>100000045896</v>
      </c>
      <c r="H674" s="79">
        <v>240302</v>
      </c>
      <c r="I674" s="76" t="s">
        <v>647</v>
      </c>
    </row>
    <row r="675" spans="1:9" s="80" customFormat="1" ht="18.75" customHeight="1">
      <c r="A675" s="76" t="s">
        <v>141</v>
      </c>
      <c r="B675" s="81" t="s">
        <v>142</v>
      </c>
      <c r="C675" s="76" t="s">
        <v>337</v>
      </c>
      <c r="D675" s="76" t="s">
        <v>337</v>
      </c>
      <c r="E675" s="76">
        <v>2558</v>
      </c>
      <c r="F675" s="78" t="s">
        <v>1329</v>
      </c>
      <c r="G675" s="78">
        <v>100000045897</v>
      </c>
      <c r="H675" s="79">
        <v>240302</v>
      </c>
      <c r="I675" s="76" t="s">
        <v>647</v>
      </c>
    </row>
    <row r="676" spans="1:9" s="80" customFormat="1" ht="18.75" customHeight="1">
      <c r="A676" s="76" t="s">
        <v>141</v>
      </c>
      <c r="B676" s="77" t="s">
        <v>142</v>
      </c>
      <c r="C676" s="76" t="s">
        <v>338</v>
      </c>
      <c r="D676" s="76" t="s">
        <v>651</v>
      </c>
      <c r="E676" s="76">
        <v>2557</v>
      </c>
      <c r="F676" s="78" t="s">
        <v>1330</v>
      </c>
      <c r="G676" s="78"/>
      <c r="H676" s="79">
        <v>240290</v>
      </c>
      <c r="I676" s="76" t="s">
        <v>647</v>
      </c>
    </row>
    <row r="677" spans="1:9" s="80" customFormat="1" ht="18.75" customHeight="1">
      <c r="A677" s="76" t="s">
        <v>141</v>
      </c>
      <c r="B677" s="77" t="s">
        <v>142</v>
      </c>
      <c r="C677" s="76" t="s">
        <v>338</v>
      </c>
      <c r="D677" s="76" t="s">
        <v>651</v>
      </c>
      <c r="E677" s="76">
        <v>2557</v>
      </c>
      <c r="F677" s="78" t="s">
        <v>1331</v>
      </c>
      <c r="G677" s="78"/>
      <c r="H677" s="79">
        <v>240290</v>
      </c>
      <c r="I677" s="76" t="s">
        <v>647</v>
      </c>
    </row>
    <row r="678" spans="1:9" s="80" customFormat="1" ht="18.75" customHeight="1">
      <c r="A678" s="76" t="s">
        <v>141</v>
      </c>
      <c r="B678" s="77" t="s">
        <v>142</v>
      </c>
      <c r="C678" s="76" t="s">
        <v>338</v>
      </c>
      <c r="D678" s="76" t="s">
        <v>651</v>
      </c>
      <c r="E678" s="76">
        <v>2557</v>
      </c>
      <c r="F678" s="78" t="s">
        <v>1332</v>
      </c>
      <c r="G678" s="78"/>
      <c r="H678" s="79">
        <v>240290</v>
      </c>
      <c r="I678" s="76" t="s">
        <v>647</v>
      </c>
    </row>
    <row r="679" spans="1:9" s="80" customFormat="1" ht="18.75" customHeight="1">
      <c r="A679" s="76" t="s">
        <v>141</v>
      </c>
      <c r="B679" s="77" t="s">
        <v>142</v>
      </c>
      <c r="C679" s="76" t="s">
        <v>338</v>
      </c>
      <c r="D679" s="76" t="s">
        <v>651</v>
      </c>
      <c r="E679" s="76">
        <v>2557</v>
      </c>
      <c r="F679" s="78" t="s">
        <v>1333</v>
      </c>
      <c r="G679" s="78"/>
      <c r="H679" s="79">
        <v>240290</v>
      </c>
      <c r="I679" s="76" t="s">
        <v>647</v>
      </c>
    </row>
    <row r="680" spans="1:9" s="80" customFormat="1" ht="18.75" customHeight="1">
      <c r="A680" s="76" t="s">
        <v>141</v>
      </c>
      <c r="B680" s="77" t="s">
        <v>142</v>
      </c>
      <c r="C680" s="76" t="s">
        <v>338</v>
      </c>
      <c r="D680" s="76" t="s">
        <v>651</v>
      </c>
      <c r="E680" s="76">
        <v>2557</v>
      </c>
      <c r="F680" s="78" t="s">
        <v>1334</v>
      </c>
      <c r="G680" s="78"/>
      <c r="H680" s="79">
        <v>240290</v>
      </c>
      <c r="I680" s="76" t="s">
        <v>647</v>
      </c>
    </row>
    <row r="681" spans="1:9" s="80" customFormat="1" ht="18.75" customHeight="1">
      <c r="A681" s="76" t="s">
        <v>141</v>
      </c>
      <c r="B681" s="77" t="s">
        <v>142</v>
      </c>
      <c r="C681" s="76" t="s">
        <v>338</v>
      </c>
      <c r="D681" s="76" t="s">
        <v>651</v>
      </c>
      <c r="E681" s="76">
        <v>2557</v>
      </c>
      <c r="F681" s="78" t="s">
        <v>1335</v>
      </c>
      <c r="G681" s="78"/>
      <c r="H681" s="79">
        <v>240290</v>
      </c>
      <c r="I681" s="76" t="s">
        <v>647</v>
      </c>
    </row>
    <row r="682" spans="1:9" s="80" customFormat="1" ht="18.75" customHeight="1">
      <c r="A682" s="76" t="s">
        <v>141</v>
      </c>
      <c r="B682" s="77" t="s">
        <v>142</v>
      </c>
      <c r="C682" s="76" t="s">
        <v>338</v>
      </c>
      <c r="D682" s="76" t="s">
        <v>651</v>
      </c>
      <c r="E682" s="76">
        <v>2557</v>
      </c>
      <c r="F682" s="78" t="s">
        <v>1336</v>
      </c>
      <c r="G682" s="78"/>
      <c r="H682" s="79">
        <v>240290</v>
      </c>
      <c r="I682" s="76" t="s">
        <v>647</v>
      </c>
    </row>
    <row r="683" spans="1:9" s="80" customFormat="1" ht="18.75" customHeight="1">
      <c r="A683" s="76" t="s">
        <v>141</v>
      </c>
      <c r="B683" s="77" t="s">
        <v>142</v>
      </c>
      <c r="C683" s="76" t="s">
        <v>338</v>
      </c>
      <c r="D683" s="76" t="s">
        <v>651</v>
      </c>
      <c r="E683" s="76">
        <v>2557</v>
      </c>
      <c r="F683" s="78" t="s">
        <v>1337</v>
      </c>
      <c r="G683" s="78"/>
      <c r="H683" s="79">
        <v>240290</v>
      </c>
      <c r="I683" s="76" t="s">
        <v>647</v>
      </c>
    </row>
    <row r="684" spans="1:9" s="80" customFormat="1" ht="18.75" customHeight="1">
      <c r="A684" s="76" t="s">
        <v>141</v>
      </c>
      <c r="B684" s="77" t="s">
        <v>142</v>
      </c>
      <c r="C684" s="76" t="s">
        <v>339</v>
      </c>
      <c r="D684" s="76" t="s">
        <v>339</v>
      </c>
      <c r="E684" s="76">
        <v>2557</v>
      </c>
      <c r="F684" s="78" t="s">
        <v>1338</v>
      </c>
      <c r="G684" s="78"/>
      <c r="H684" s="79">
        <v>240290</v>
      </c>
      <c r="I684" s="76" t="s">
        <v>647</v>
      </c>
    </row>
    <row r="685" spans="1:9" s="80" customFormat="1" ht="18.75" customHeight="1">
      <c r="A685" s="76" t="s">
        <v>141</v>
      </c>
      <c r="B685" s="77" t="s">
        <v>142</v>
      </c>
      <c r="C685" s="76" t="s">
        <v>339</v>
      </c>
      <c r="D685" s="76" t="s">
        <v>339</v>
      </c>
      <c r="E685" s="76">
        <v>2557</v>
      </c>
      <c r="F685" s="78" t="s">
        <v>1339</v>
      </c>
      <c r="G685" s="78"/>
      <c r="H685" s="79">
        <v>240290</v>
      </c>
      <c r="I685" s="76" t="s">
        <v>647</v>
      </c>
    </row>
    <row r="686" spans="1:9" s="80" customFormat="1" ht="18.75" customHeight="1">
      <c r="A686" s="76" t="s">
        <v>141</v>
      </c>
      <c r="B686" s="77" t="s">
        <v>142</v>
      </c>
      <c r="C686" s="76" t="s">
        <v>339</v>
      </c>
      <c r="D686" s="76" t="s">
        <v>339</v>
      </c>
      <c r="E686" s="76">
        <v>2557</v>
      </c>
      <c r="F686" s="78" t="s">
        <v>1340</v>
      </c>
      <c r="G686" s="78"/>
      <c r="H686" s="79">
        <v>240290</v>
      </c>
      <c r="I686" s="76" t="s">
        <v>647</v>
      </c>
    </row>
    <row r="687" spans="1:9" s="80" customFormat="1" ht="18.75" customHeight="1">
      <c r="A687" s="76" t="s">
        <v>141</v>
      </c>
      <c r="B687" s="77" t="s">
        <v>142</v>
      </c>
      <c r="C687" s="76" t="s">
        <v>339</v>
      </c>
      <c r="D687" s="76" t="s">
        <v>339</v>
      </c>
      <c r="E687" s="76">
        <v>2557</v>
      </c>
      <c r="F687" s="78" t="s">
        <v>1341</v>
      </c>
      <c r="G687" s="78"/>
      <c r="H687" s="79">
        <v>240290</v>
      </c>
      <c r="I687" s="76" t="s">
        <v>647</v>
      </c>
    </row>
    <row r="688" spans="1:9" s="80" customFormat="1" ht="18.75" customHeight="1">
      <c r="A688" s="76" t="s">
        <v>141</v>
      </c>
      <c r="B688" s="77" t="s">
        <v>142</v>
      </c>
      <c r="C688" s="76" t="s">
        <v>339</v>
      </c>
      <c r="D688" s="76" t="s">
        <v>339</v>
      </c>
      <c r="E688" s="76">
        <v>2557</v>
      </c>
      <c r="F688" s="78" t="s">
        <v>1342</v>
      </c>
      <c r="G688" s="78"/>
      <c r="H688" s="79">
        <v>240290</v>
      </c>
      <c r="I688" s="76" t="s">
        <v>647</v>
      </c>
    </row>
    <row r="689" spans="1:9" s="80" customFormat="1" ht="18.75" customHeight="1">
      <c r="A689" s="76" t="s">
        <v>141</v>
      </c>
      <c r="B689" s="77" t="s">
        <v>142</v>
      </c>
      <c r="C689" s="76" t="s">
        <v>339</v>
      </c>
      <c r="D689" s="76" t="s">
        <v>339</v>
      </c>
      <c r="E689" s="76">
        <v>2557</v>
      </c>
      <c r="F689" s="78" t="s">
        <v>1343</v>
      </c>
      <c r="G689" s="78"/>
      <c r="H689" s="79">
        <v>240290</v>
      </c>
      <c r="I689" s="76" t="s">
        <v>647</v>
      </c>
    </row>
    <row r="690" spans="1:9" s="80" customFormat="1" ht="18.75" customHeight="1">
      <c r="A690" s="76" t="s">
        <v>141</v>
      </c>
      <c r="B690" s="77" t="s">
        <v>142</v>
      </c>
      <c r="C690" s="76" t="s">
        <v>339</v>
      </c>
      <c r="D690" s="76" t="s">
        <v>339</v>
      </c>
      <c r="E690" s="76">
        <v>2557</v>
      </c>
      <c r="F690" s="78" t="s">
        <v>1344</v>
      </c>
      <c r="G690" s="78"/>
      <c r="H690" s="79">
        <v>240290</v>
      </c>
      <c r="I690" s="76" t="s">
        <v>647</v>
      </c>
    </row>
    <row r="691" spans="1:9" s="80" customFormat="1" ht="18.75" customHeight="1">
      <c r="A691" s="76" t="s">
        <v>141</v>
      </c>
      <c r="B691" s="77" t="s">
        <v>142</v>
      </c>
      <c r="C691" s="76" t="s">
        <v>339</v>
      </c>
      <c r="D691" s="76" t="s">
        <v>339</v>
      </c>
      <c r="E691" s="76">
        <v>2557</v>
      </c>
      <c r="F691" s="78" t="s">
        <v>1345</v>
      </c>
      <c r="G691" s="78"/>
      <c r="H691" s="79">
        <v>240290</v>
      </c>
      <c r="I691" s="76" t="s">
        <v>647</v>
      </c>
    </row>
    <row r="692" spans="1:9" s="80" customFormat="1" ht="18.75" customHeight="1">
      <c r="A692" s="76" t="s">
        <v>141</v>
      </c>
      <c r="B692" s="77" t="s">
        <v>142</v>
      </c>
      <c r="C692" s="76" t="s">
        <v>339</v>
      </c>
      <c r="D692" s="76" t="s">
        <v>339</v>
      </c>
      <c r="E692" s="76">
        <v>2557</v>
      </c>
      <c r="F692" s="78" t="s">
        <v>1346</v>
      </c>
      <c r="G692" s="78"/>
      <c r="H692" s="79">
        <v>240290</v>
      </c>
      <c r="I692" s="76" t="s">
        <v>647</v>
      </c>
    </row>
    <row r="693" spans="1:9" s="80" customFormat="1" ht="18.75" customHeight="1">
      <c r="A693" s="76" t="s">
        <v>141</v>
      </c>
      <c r="B693" s="77" t="s">
        <v>142</v>
      </c>
      <c r="C693" s="76" t="s">
        <v>339</v>
      </c>
      <c r="D693" s="76" t="s">
        <v>339</v>
      </c>
      <c r="E693" s="76">
        <v>2557</v>
      </c>
      <c r="F693" s="78" t="s">
        <v>1347</v>
      </c>
      <c r="G693" s="78"/>
      <c r="H693" s="79">
        <v>240290</v>
      </c>
      <c r="I693" s="76" t="s">
        <v>647</v>
      </c>
    </row>
    <row r="694" spans="1:9" s="80" customFormat="1" ht="18.75" customHeight="1">
      <c r="A694" s="76" t="s">
        <v>141</v>
      </c>
      <c r="B694" s="77" t="s">
        <v>142</v>
      </c>
      <c r="C694" s="76" t="s">
        <v>339</v>
      </c>
      <c r="D694" s="76" t="s">
        <v>339</v>
      </c>
      <c r="E694" s="76">
        <v>2557</v>
      </c>
      <c r="F694" s="78" t="s">
        <v>1348</v>
      </c>
      <c r="G694" s="78"/>
      <c r="H694" s="79">
        <v>240290</v>
      </c>
      <c r="I694" s="76" t="s">
        <v>647</v>
      </c>
    </row>
    <row r="695" spans="1:9" s="80" customFormat="1" ht="18.75" customHeight="1">
      <c r="A695" s="76" t="s">
        <v>141</v>
      </c>
      <c r="B695" s="77" t="s">
        <v>142</v>
      </c>
      <c r="C695" s="76" t="s">
        <v>339</v>
      </c>
      <c r="D695" s="76" t="s">
        <v>339</v>
      </c>
      <c r="E695" s="76">
        <v>2557</v>
      </c>
      <c r="F695" s="78" t="s">
        <v>1349</v>
      </c>
      <c r="G695" s="78"/>
      <c r="H695" s="79">
        <v>240290</v>
      </c>
      <c r="I695" s="76" t="s">
        <v>647</v>
      </c>
    </row>
    <row r="696" spans="1:9" s="80" customFormat="1" ht="18.75" customHeight="1">
      <c r="A696" s="76" t="s">
        <v>141</v>
      </c>
      <c r="B696" s="77" t="s">
        <v>142</v>
      </c>
      <c r="C696" s="76" t="s">
        <v>339</v>
      </c>
      <c r="D696" s="76" t="s">
        <v>339</v>
      </c>
      <c r="E696" s="76">
        <v>2557</v>
      </c>
      <c r="F696" s="78" t="s">
        <v>1350</v>
      </c>
      <c r="G696" s="78"/>
      <c r="H696" s="79">
        <v>240290</v>
      </c>
      <c r="I696" s="76" t="s">
        <v>647</v>
      </c>
    </row>
    <row r="697" spans="1:9" s="80" customFormat="1" ht="18.75" customHeight="1">
      <c r="A697" s="76" t="s">
        <v>141</v>
      </c>
      <c r="B697" s="77" t="s">
        <v>142</v>
      </c>
      <c r="C697" s="76" t="s">
        <v>339</v>
      </c>
      <c r="D697" s="76" t="s">
        <v>339</v>
      </c>
      <c r="E697" s="76">
        <v>2557</v>
      </c>
      <c r="F697" s="78" t="s">
        <v>1351</v>
      </c>
      <c r="G697" s="78"/>
      <c r="H697" s="79">
        <v>240290</v>
      </c>
      <c r="I697" s="76" t="s">
        <v>647</v>
      </c>
    </row>
    <row r="698" spans="1:9" s="80" customFormat="1" ht="18.75" customHeight="1">
      <c r="A698" s="76" t="s">
        <v>141</v>
      </c>
      <c r="B698" s="77" t="s">
        <v>142</v>
      </c>
      <c r="C698" s="76" t="s">
        <v>339</v>
      </c>
      <c r="D698" s="76" t="s">
        <v>339</v>
      </c>
      <c r="E698" s="76">
        <v>2557</v>
      </c>
      <c r="F698" s="78" t="s">
        <v>1352</v>
      </c>
      <c r="G698" s="78"/>
      <c r="H698" s="79">
        <v>240290</v>
      </c>
      <c r="I698" s="76" t="s">
        <v>647</v>
      </c>
    </row>
    <row r="699" spans="1:9" s="80" customFormat="1" ht="18.75" customHeight="1">
      <c r="A699" s="76" t="s">
        <v>141</v>
      </c>
      <c r="B699" s="77" t="s">
        <v>142</v>
      </c>
      <c r="C699" s="76" t="s">
        <v>339</v>
      </c>
      <c r="D699" s="76" t="s">
        <v>339</v>
      </c>
      <c r="E699" s="76">
        <v>2557</v>
      </c>
      <c r="F699" s="78" t="s">
        <v>1353</v>
      </c>
      <c r="G699" s="78"/>
      <c r="H699" s="79">
        <v>240290</v>
      </c>
      <c r="I699" s="76" t="s">
        <v>647</v>
      </c>
    </row>
    <row r="700" spans="1:9" s="80" customFormat="1" ht="18.75" customHeight="1">
      <c r="A700" s="76" t="s">
        <v>143</v>
      </c>
      <c r="B700" s="81" t="s">
        <v>144</v>
      </c>
      <c r="C700" s="76" t="s">
        <v>337</v>
      </c>
      <c r="D700" s="76" t="s">
        <v>337</v>
      </c>
      <c r="E700" s="76">
        <v>2558</v>
      </c>
      <c r="F700" s="78" t="s">
        <v>1354</v>
      </c>
      <c r="G700" s="78">
        <v>100000045813</v>
      </c>
      <c r="H700" s="79">
        <v>240289</v>
      </c>
      <c r="I700" s="76" t="s">
        <v>647</v>
      </c>
    </row>
    <row r="701" spans="1:9" s="80" customFormat="1" ht="18.75" customHeight="1">
      <c r="A701" s="76" t="s">
        <v>143</v>
      </c>
      <c r="B701" s="81" t="s">
        <v>144</v>
      </c>
      <c r="C701" s="76" t="s">
        <v>337</v>
      </c>
      <c r="D701" s="76" t="s">
        <v>337</v>
      </c>
      <c r="E701" s="76">
        <v>2558</v>
      </c>
      <c r="F701" s="78" t="s">
        <v>1355</v>
      </c>
      <c r="G701" s="78">
        <v>100000045814</v>
      </c>
      <c r="H701" s="79">
        <v>240289</v>
      </c>
      <c r="I701" s="76" t="s">
        <v>647</v>
      </c>
    </row>
    <row r="702" spans="1:9" s="80" customFormat="1" ht="18.75" customHeight="1">
      <c r="A702" s="76" t="s">
        <v>143</v>
      </c>
      <c r="B702" s="81" t="s">
        <v>144</v>
      </c>
      <c r="C702" s="76" t="s">
        <v>337</v>
      </c>
      <c r="D702" s="76" t="s">
        <v>337</v>
      </c>
      <c r="E702" s="76">
        <v>2558</v>
      </c>
      <c r="F702" s="78" t="s">
        <v>1356</v>
      </c>
      <c r="G702" s="78">
        <v>100000045815</v>
      </c>
      <c r="H702" s="79">
        <v>240289</v>
      </c>
      <c r="I702" s="76" t="s">
        <v>647</v>
      </c>
    </row>
    <row r="703" spans="1:9" s="80" customFormat="1" ht="18.75" customHeight="1">
      <c r="A703" s="76" t="s">
        <v>143</v>
      </c>
      <c r="B703" s="81" t="s">
        <v>144</v>
      </c>
      <c r="C703" s="76" t="s">
        <v>337</v>
      </c>
      <c r="D703" s="76" t="s">
        <v>337</v>
      </c>
      <c r="E703" s="76">
        <v>2558</v>
      </c>
      <c r="F703" s="78" t="s">
        <v>1357</v>
      </c>
      <c r="G703" s="78">
        <v>100000045816</v>
      </c>
      <c r="H703" s="79">
        <v>240289</v>
      </c>
      <c r="I703" s="76" t="s">
        <v>647</v>
      </c>
    </row>
    <row r="704" spans="1:9" s="80" customFormat="1" ht="18.75" customHeight="1">
      <c r="A704" s="76" t="s">
        <v>143</v>
      </c>
      <c r="B704" s="81" t="s">
        <v>144</v>
      </c>
      <c r="C704" s="76" t="s">
        <v>337</v>
      </c>
      <c r="D704" s="76" t="s">
        <v>337</v>
      </c>
      <c r="E704" s="76">
        <v>2558</v>
      </c>
      <c r="F704" s="78" t="s">
        <v>1358</v>
      </c>
      <c r="G704" s="78">
        <v>100000045817</v>
      </c>
      <c r="H704" s="79">
        <v>240289</v>
      </c>
      <c r="I704" s="76" t="s">
        <v>647</v>
      </c>
    </row>
    <row r="705" spans="1:9" s="80" customFormat="1" ht="18.75" customHeight="1">
      <c r="A705" s="76" t="s">
        <v>143</v>
      </c>
      <c r="B705" s="81" t="s">
        <v>144</v>
      </c>
      <c r="C705" s="76" t="s">
        <v>337</v>
      </c>
      <c r="D705" s="76" t="s">
        <v>337</v>
      </c>
      <c r="E705" s="76">
        <v>2558</v>
      </c>
      <c r="F705" s="78" t="s">
        <v>1359</v>
      </c>
      <c r="G705" s="78">
        <v>100000045818</v>
      </c>
      <c r="H705" s="79">
        <v>240289</v>
      </c>
      <c r="I705" s="76" t="s">
        <v>647</v>
      </c>
    </row>
    <row r="706" spans="1:9" s="80" customFormat="1" ht="18.75" customHeight="1">
      <c r="A706" s="76" t="s">
        <v>145</v>
      </c>
      <c r="B706" s="81" t="s">
        <v>146</v>
      </c>
      <c r="C706" s="76" t="s">
        <v>337</v>
      </c>
      <c r="D706" s="76" t="s">
        <v>337</v>
      </c>
      <c r="E706" s="76">
        <v>2558</v>
      </c>
      <c r="F706" s="78" t="s">
        <v>1360</v>
      </c>
      <c r="G706" s="78">
        <v>100000046305</v>
      </c>
      <c r="H706" s="79">
        <v>240302</v>
      </c>
      <c r="I706" s="76" t="s">
        <v>647</v>
      </c>
    </row>
    <row r="707" spans="1:9" s="80" customFormat="1" ht="18.75" customHeight="1">
      <c r="A707" s="76" t="s">
        <v>145</v>
      </c>
      <c r="B707" s="81" t="s">
        <v>146</v>
      </c>
      <c r="C707" s="76" t="s">
        <v>337</v>
      </c>
      <c r="D707" s="76" t="s">
        <v>337</v>
      </c>
      <c r="E707" s="76">
        <v>2558</v>
      </c>
      <c r="F707" s="78" t="s">
        <v>1361</v>
      </c>
      <c r="G707" s="78">
        <v>100000046306</v>
      </c>
      <c r="H707" s="79">
        <v>240302</v>
      </c>
      <c r="I707" s="76" t="s">
        <v>647</v>
      </c>
    </row>
    <row r="708" spans="1:9" s="80" customFormat="1" ht="18.75" customHeight="1">
      <c r="A708" s="76" t="s">
        <v>145</v>
      </c>
      <c r="B708" s="81" t="s">
        <v>146</v>
      </c>
      <c r="C708" s="76" t="s">
        <v>337</v>
      </c>
      <c r="D708" s="76" t="s">
        <v>337</v>
      </c>
      <c r="E708" s="76">
        <v>2558</v>
      </c>
      <c r="F708" s="78" t="s">
        <v>1362</v>
      </c>
      <c r="G708" s="78">
        <v>100000046307</v>
      </c>
      <c r="H708" s="79">
        <v>240302</v>
      </c>
      <c r="I708" s="76" t="s">
        <v>647</v>
      </c>
    </row>
    <row r="709" spans="1:9" s="80" customFormat="1" ht="18.75" customHeight="1">
      <c r="A709" s="76" t="s">
        <v>145</v>
      </c>
      <c r="B709" s="81" t="s">
        <v>146</v>
      </c>
      <c r="C709" s="76" t="s">
        <v>337</v>
      </c>
      <c r="D709" s="76" t="s">
        <v>337</v>
      </c>
      <c r="E709" s="76">
        <v>2558</v>
      </c>
      <c r="F709" s="78" t="s">
        <v>1363</v>
      </c>
      <c r="G709" s="78">
        <v>100000046308</v>
      </c>
      <c r="H709" s="79">
        <v>240302</v>
      </c>
      <c r="I709" s="76" t="s">
        <v>647</v>
      </c>
    </row>
    <row r="710" spans="1:9" s="80" customFormat="1" ht="18.75" customHeight="1">
      <c r="A710" s="76" t="s">
        <v>145</v>
      </c>
      <c r="B710" s="81" t="s">
        <v>146</v>
      </c>
      <c r="C710" s="76" t="s">
        <v>337</v>
      </c>
      <c r="D710" s="76" t="s">
        <v>337</v>
      </c>
      <c r="E710" s="76">
        <v>2558</v>
      </c>
      <c r="F710" s="78" t="s">
        <v>1364</v>
      </c>
      <c r="G710" s="78">
        <v>100000046309</v>
      </c>
      <c r="H710" s="79">
        <v>240302</v>
      </c>
      <c r="I710" s="76" t="s">
        <v>647</v>
      </c>
    </row>
    <row r="711" spans="1:9" s="80" customFormat="1" ht="18.75" customHeight="1">
      <c r="A711" s="76" t="s">
        <v>145</v>
      </c>
      <c r="B711" s="81" t="s">
        <v>146</v>
      </c>
      <c r="C711" s="76" t="s">
        <v>337</v>
      </c>
      <c r="D711" s="76" t="s">
        <v>337</v>
      </c>
      <c r="E711" s="76">
        <v>2558</v>
      </c>
      <c r="F711" s="78" t="s">
        <v>1365</v>
      </c>
      <c r="G711" s="78">
        <v>100000046310</v>
      </c>
      <c r="H711" s="79">
        <v>240302</v>
      </c>
      <c r="I711" s="76" t="s">
        <v>647</v>
      </c>
    </row>
    <row r="712" spans="1:9" s="80" customFormat="1" ht="18.75" customHeight="1">
      <c r="A712" s="76" t="s">
        <v>145</v>
      </c>
      <c r="B712" s="81" t="s">
        <v>146</v>
      </c>
      <c r="C712" s="76" t="s">
        <v>337</v>
      </c>
      <c r="D712" s="76" t="s">
        <v>337</v>
      </c>
      <c r="E712" s="76">
        <v>2558</v>
      </c>
      <c r="F712" s="78" t="s">
        <v>1366</v>
      </c>
      <c r="G712" s="78">
        <v>100000046311</v>
      </c>
      <c r="H712" s="79">
        <v>240302</v>
      </c>
      <c r="I712" s="76" t="s">
        <v>647</v>
      </c>
    </row>
    <row r="713" spans="1:9" s="80" customFormat="1" ht="18.75" customHeight="1">
      <c r="A713" s="76" t="s">
        <v>145</v>
      </c>
      <c r="B713" s="81" t="s">
        <v>146</v>
      </c>
      <c r="C713" s="76" t="s">
        <v>337</v>
      </c>
      <c r="D713" s="76" t="s">
        <v>337</v>
      </c>
      <c r="E713" s="76">
        <v>2558</v>
      </c>
      <c r="F713" s="78" t="s">
        <v>1367</v>
      </c>
      <c r="G713" s="78">
        <v>100000046312</v>
      </c>
      <c r="H713" s="79">
        <v>240302</v>
      </c>
      <c r="I713" s="76" t="s">
        <v>647</v>
      </c>
    </row>
    <row r="714" spans="1:9" s="80" customFormat="1" ht="18.75" customHeight="1">
      <c r="A714" s="76" t="s">
        <v>145</v>
      </c>
      <c r="B714" s="81" t="s">
        <v>146</v>
      </c>
      <c r="C714" s="76" t="s">
        <v>337</v>
      </c>
      <c r="D714" s="76" t="s">
        <v>337</v>
      </c>
      <c r="E714" s="76">
        <v>2558</v>
      </c>
      <c r="F714" s="78" t="s">
        <v>1368</v>
      </c>
      <c r="G714" s="78">
        <v>100000046313</v>
      </c>
      <c r="H714" s="79">
        <v>240302</v>
      </c>
      <c r="I714" s="76" t="s">
        <v>647</v>
      </c>
    </row>
    <row r="715" spans="1:9" s="80" customFormat="1" ht="18.75" customHeight="1">
      <c r="A715" s="76" t="s">
        <v>145</v>
      </c>
      <c r="B715" s="81" t="s">
        <v>146</v>
      </c>
      <c r="C715" s="76" t="s">
        <v>337</v>
      </c>
      <c r="D715" s="76" t="s">
        <v>337</v>
      </c>
      <c r="E715" s="76">
        <v>2558</v>
      </c>
      <c r="F715" s="78" t="s">
        <v>1369</v>
      </c>
      <c r="G715" s="78">
        <v>100000046314</v>
      </c>
      <c r="H715" s="79">
        <v>240302</v>
      </c>
      <c r="I715" s="76" t="s">
        <v>647</v>
      </c>
    </row>
    <row r="716" spans="1:9" s="80" customFormat="1" ht="18.75" customHeight="1">
      <c r="A716" s="76" t="s">
        <v>145</v>
      </c>
      <c r="B716" s="81" t="s">
        <v>146</v>
      </c>
      <c r="C716" s="76" t="s">
        <v>337</v>
      </c>
      <c r="D716" s="76" t="s">
        <v>337</v>
      </c>
      <c r="E716" s="76">
        <v>2558</v>
      </c>
      <c r="F716" s="78" t="s">
        <v>1370</v>
      </c>
      <c r="G716" s="78">
        <v>100000046315</v>
      </c>
      <c r="H716" s="79">
        <v>240302</v>
      </c>
      <c r="I716" s="76" t="s">
        <v>647</v>
      </c>
    </row>
    <row r="717" spans="1:9" s="80" customFormat="1" ht="18.75" customHeight="1">
      <c r="A717" s="76" t="s">
        <v>145</v>
      </c>
      <c r="B717" s="81" t="s">
        <v>146</v>
      </c>
      <c r="C717" s="76" t="s">
        <v>337</v>
      </c>
      <c r="D717" s="76" t="s">
        <v>337</v>
      </c>
      <c r="E717" s="76">
        <v>2558</v>
      </c>
      <c r="F717" s="78" t="s">
        <v>1371</v>
      </c>
      <c r="G717" s="78">
        <v>100000046316</v>
      </c>
      <c r="H717" s="79">
        <v>240302</v>
      </c>
      <c r="I717" s="76" t="s">
        <v>647</v>
      </c>
    </row>
    <row r="718" spans="1:9" s="80" customFormat="1" ht="18.75" customHeight="1">
      <c r="A718" s="76" t="s">
        <v>145</v>
      </c>
      <c r="B718" s="81" t="s">
        <v>146</v>
      </c>
      <c r="C718" s="76" t="s">
        <v>337</v>
      </c>
      <c r="D718" s="76" t="s">
        <v>337</v>
      </c>
      <c r="E718" s="76">
        <v>2558</v>
      </c>
      <c r="F718" s="78" t="s">
        <v>1372</v>
      </c>
      <c r="G718" s="78">
        <v>100000046317</v>
      </c>
      <c r="H718" s="79">
        <v>240302</v>
      </c>
      <c r="I718" s="76" t="s">
        <v>647</v>
      </c>
    </row>
    <row r="719" spans="1:9" s="80" customFormat="1" ht="18.75" customHeight="1">
      <c r="A719" s="76" t="s">
        <v>145</v>
      </c>
      <c r="B719" s="81" t="s">
        <v>146</v>
      </c>
      <c r="C719" s="76" t="s">
        <v>337</v>
      </c>
      <c r="D719" s="76" t="s">
        <v>337</v>
      </c>
      <c r="E719" s="76">
        <v>2558</v>
      </c>
      <c r="F719" s="78" t="s">
        <v>1373</v>
      </c>
      <c r="G719" s="78">
        <v>100000046318</v>
      </c>
      <c r="H719" s="79">
        <v>240302</v>
      </c>
      <c r="I719" s="76" t="s">
        <v>647</v>
      </c>
    </row>
    <row r="720" spans="1:9" s="80" customFormat="1" ht="18.75" customHeight="1">
      <c r="A720" s="76" t="s">
        <v>145</v>
      </c>
      <c r="B720" s="81" t="s">
        <v>146</v>
      </c>
      <c r="C720" s="76" t="s">
        <v>337</v>
      </c>
      <c r="D720" s="76" t="s">
        <v>337</v>
      </c>
      <c r="E720" s="76">
        <v>2558</v>
      </c>
      <c r="F720" s="78" t="s">
        <v>1374</v>
      </c>
      <c r="G720" s="78">
        <v>100000046319</v>
      </c>
      <c r="H720" s="79">
        <v>240302</v>
      </c>
      <c r="I720" s="76" t="s">
        <v>647</v>
      </c>
    </row>
    <row r="721" spans="1:9" s="80" customFormat="1" ht="18.75" customHeight="1">
      <c r="A721" s="76" t="s">
        <v>145</v>
      </c>
      <c r="B721" s="81" t="s">
        <v>146</v>
      </c>
      <c r="C721" s="76" t="s">
        <v>337</v>
      </c>
      <c r="D721" s="76" t="s">
        <v>337</v>
      </c>
      <c r="E721" s="76">
        <v>2558</v>
      </c>
      <c r="F721" s="78" t="s">
        <v>1375</v>
      </c>
      <c r="G721" s="78">
        <v>100000046320</v>
      </c>
      <c r="H721" s="79">
        <v>240302</v>
      </c>
      <c r="I721" s="76" t="s">
        <v>647</v>
      </c>
    </row>
    <row r="722" spans="1:9" s="80" customFormat="1" ht="18.75" customHeight="1">
      <c r="A722" s="76" t="s">
        <v>145</v>
      </c>
      <c r="B722" s="81" t="s">
        <v>146</v>
      </c>
      <c r="C722" s="76" t="s">
        <v>337</v>
      </c>
      <c r="D722" s="76" t="s">
        <v>337</v>
      </c>
      <c r="E722" s="76">
        <v>2558</v>
      </c>
      <c r="F722" s="78" t="s">
        <v>1376</v>
      </c>
      <c r="G722" s="78">
        <v>100000046321</v>
      </c>
      <c r="H722" s="79">
        <v>240302</v>
      </c>
      <c r="I722" s="76" t="s">
        <v>647</v>
      </c>
    </row>
    <row r="723" spans="1:9" s="80" customFormat="1" ht="18.75" customHeight="1">
      <c r="A723" s="76" t="s">
        <v>145</v>
      </c>
      <c r="B723" s="81" t="s">
        <v>146</v>
      </c>
      <c r="C723" s="76" t="s">
        <v>337</v>
      </c>
      <c r="D723" s="76" t="s">
        <v>337</v>
      </c>
      <c r="E723" s="76">
        <v>2558</v>
      </c>
      <c r="F723" s="78" t="s">
        <v>1377</v>
      </c>
      <c r="G723" s="78">
        <v>100000046322</v>
      </c>
      <c r="H723" s="79">
        <v>240302</v>
      </c>
      <c r="I723" s="76" t="s">
        <v>647</v>
      </c>
    </row>
    <row r="724" spans="1:9" s="80" customFormat="1" ht="18.75" customHeight="1">
      <c r="A724" s="76" t="s">
        <v>145</v>
      </c>
      <c r="B724" s="81" t="s">
        <v>146</v>
      </c>
      <c r="C724" s="76" t="s">
        <v>337</v>
      </c>
      <c r="D724" s="76" t="s">
        <v>337</v>
      </c>
      <c r="E724" s="76">
        <v>2558</v>
      </c>
      <c r="F724" s="78" t="s">
        <v>1378</v>
      </c>
      <c r="G724" s="78">
        <v>100000046323</v>
      </c>
      <c r="H724" s="79">
        <v>240302</v>
      </c>
      <c r="I724" s="76" t="s">
        <v>647</v>
      </c>
    </row>
    <row r="725" spans="1:9" s="80" customFormat="1" ht="18.75" customHeight="1">
      <c r="A725" s="76" t="s">
        <v>145</v>
      </c>
      <c r="B725" s="81" t="s">
        <v>146</v>
      </c>
      <c r="C725" s="76" t="s">
        <v>338</v>
      </c>
      <c r="D725" s="76" t="s">
        <v>651</v>
      </c>
      <c r="E725" s="76">
        <v>2558</v>
      </c>
      <c r="F725" s="78" t="s">
        <v>1379</v>
      </c>
      <c r="G725" s="78"/>
      <c r="H725" s="79">
        <v>240270</v>
      </c>
      <c r="I725" s="76" t="s">
        <v>647</v>
      </c>
    </row>
    <row r="726" spans="1:9" s="80" customFormat="1" ht="18.75" customHeight="1">
      <c r="A726" s="76" t="s">
        <v>145</v>
      </c>
      <c r="B726" s="81" t="s">
        <v>146</v>
      </c>
      <c r="C726" s="76" t="s">
        <v>338</v>
      </c>
      <c r="D726" s="76" t="s">
        <v>651</v>
      </c>
      <c r="E726" s="76">
        <v>2558</v>
      </c>
      <c r="F726" s="78" t="s">
        <v>1380</v>
      </c>
      <c r="G726" s="78"/>
      <c r="H726" s="79">
        <v>240270</v>
      </c>
      <c r="I726" s="76" t="s">
        <v>647</v>
      </c>
    </row>
    <row r="727" spans="1:9" s="80" customFormat="1" ht="18.75" customHeight="1">
      <c r="A727" s="76" t="s">
        <v>145</v>
      </c>
      <c r="B727" s="81" t="s">
        <v>146</v>
      </c>
      <c r="C727" s="76" t="s">
        <v>338</v>
      </c>
      <c r="D727" s="76" t="s">
        <v>651</v>
      </c>
      <c r="E727" s="76">
        <v>2558</v>
      </c>
      <c r="F727" s="78" t="s">
        <v>1381</v>
      </c>
      <c r="G727" s="78"/>
      <c r="H727" s="79">
        <v>240270</v>
      </c>
      <c r="I727" s="76" t="s">
        <v>647</v>
      </c>
    </row>
    <row r="728" spans="1:9" s="80" customFormat="1" ht="18.75" customHeight="1">
      <c r="A728" s="76" t="s">
        <v>145</v>
      </c>
      <c r="B728" s="81" t="s">
        <v>146</v>
      </c>
      <c r="C728" s="76" t="s">
        <v>338</v>
      </c>
      <c r="D728" s="76" t="s">
        <v>651</v>
      </c>
      <c r="E728" s="76">
        <v>2558</v>
      </c>
      <c r="F728" s="78" t="s">
        <v>1382</v>
      </c>
      <c r="G728" s="78"/>
      <c r="H728" s="79">
        <v>240270</v>
      </c>
      <c r="I728" s="76" t="s">
        <v>647</v>
      </c>
    </row>
    <row r="729" spans="1:9" s="80" customFormat="1" ht="18.75" customHeight="1">
      <c r="A729" s="76" t="s">
        <v>145</v>
      </c>
      <c r="B729" s="81" t="s">
        <v>146</v>
      </c>
      <c r="C729" s="76" t="s">
        <v>338</v>
      </c>
      <c r="D729" s="76" t="s">
        <v>651</v>
      </c>
      <c r="E729" s="76">
        <v>2558</v>
      </c>
      <c r="F729" s="78" t="s">
        <v>1383</v>
      </c>
      <c r="G729" s="78"/>
      <c r="H729" s="79">
        <v>240270</v>
      </c>
      <c r="I729" s="76" t="s">
        <v>647</v>
      </c>
    </row>
    <row r="730" spans="1:9" s="80" customFormat="1" ht="18.75" customHeight="1">
      <c r="A730" s="76" t="s">
        <v>145</v>
      </c>
      <c r="B730" s="81" t="s">
        <v>146</v>
      </c>
      <c r="C730" s="76" t="s">
        <v>338</v>
      </c>
      <c r="D730" s="76" t="s">
        <v>651</v>
      </c>
      <c r="E730" s="76">
        <v>2558</v>
      </c>
      <c r="F730" s="78" t="s">
        <v>1384</v>
      </c>
      <c r="G730" s="78"/>
      <c r="H730" s="79">
        <v>240270</v>
      </c>
      <c r="I730" s="76" t="s">
        <v>647</v>
      </c>
    </row>
    <row r="731" spans="1:9" s="80" customFormat="1" ht="18.75" customHeight="1">
      <c r="A731" s="76" t="s">
        <v>145</v>
      </c>
      <c r="B731" s="81" t="s">
        <v>146</v>
      </c>
      <c r="C731" s="76" t="s">
        <v>338</v>
      </c>
      <c r="D731" s="76" t="s">
        <v>651</v>
      </c>
      <c r="E731" s="76">
        <v>2558</v>
      </c>
      <c r="F731" s="78" t="s">
        <v>1385</v>
      </c>
      <c r="G731" s="78"/>
      <c r="H731" s="79">
        <v>240270</v>
      </c>
      <c r="I731" s="76" t="s">
        <v>647</v>
      </c>
    </row>
    <row r="732" spans="1:9" s="80" customFormat="1" ht="18.75" customHeight="1">
      <c r="A732" s="76" t="s">
        <v>145</v>
      </c>
      <c r="B732" s="81" t="s">
        <v>146</v>
      </c>
      <c r="C732" s="76" t="s">
        <v>338</v>
      </c>
      <c r="D732" s="76" t="s">
        <v>651</v>
      </c>
      <c r="E732" s="76">
        <v>2558</v>
      </c>
      <c r="F732" s="78" t="s">
        <v>1386</v>
      </c>
      <c r="G732" s="78"/>
      <c r="H732" s="79">
        <v>240270</v>
      </c>
      <c r="I732" s="76" t="s">
        <v>647</v>
      </c>
    </row>
    <row r="733" spans="1:9" s="80" customFormat="1" ht="18.75" customHeight="1">
      <c r="A733" s="76" t="s">
        <v>145</v>
      </c>
      <c r="B733" s="81" t="s">
        <v>146</v>
      </c>
      <c r="C733" s="76" t="s">
        <v>338</v>
      </c>
      <c r="D733" s="76" t="s">
        <v>651</v>
      </c>
      <c r="E733" s="76">
        <v>2558</v>
      </c>
      <c r="F733" s="78" t="s">
        <v>1387</v>
      </c>
      <c r="G733" s="78"/>
      <c r="H733" s="79">
        <v>240270</v>
      </c>
      <c r="I733" s="76" t="s">
        <v>647</v>
      </c>
    </row>
    <row r="734" spans="1:9" s="80" customFormat="1" ht="18.75" customHeight="1">
      <c r="A734" s="76" t="s">
        <v>145</v>
      </c>
      <c r="B734" s="81" t="s">
        <v>146</v>
      </c>
      <c r="C734" s="76" t="s">
        <v>338</v>
      </c>
      <c r="D734" s="76" t="s">
        <v>651</v>
      </c>
      <c r="E734" s="76">
        <v>2558</v>
      </c>
      <c r="F734" s="78" t="s">
        <v>1388</v>
      </c>
      <c r="G734" s="78"/>
      <c r="H734" s="79">
        <v>240270</v>
      </c>
      <c r="I734" s="76" t="s">
        <v>647</v>
      </c>
    </row>
    <row r="735" spans="1:9" s="80" customFormat="1" ht="18.75" customHeight="1">
      <c r="A735" s="76" t="s">
        <v>145</v>
      </c>
      <c r="B735" s="81" t="s">
        <v>146</v>
      </c>
      <c r="C735" s="76" t="s">
        <v>338</v>
      </c>
      <c r="D735" s="76" t="s">
        <v>651</v>
      </c>
      <c r="E735" s="76">
        <v>2558</v>
      </c>
      <c r="F735" s="78" t="s">
        <v>1389</v>
      </c>
      <c r="G735" s="78"/>
      <c r="H735" s="79">
        <v>240270</v>
      </c>
      <c r="I735" s="76" t="s">
        <v>647</v>
      </c>
    </row>
    <row r="736" spans="1:9" s="80" customFormat="1" ht="18.75" customHeight="1">
      <c r="A736" s="76" t="s">
        <v>145</v>
      </c>
      <c r="B736" s="81" t="s">
        <v>146</v>
      </c>
      <c r="C736" s="76" t="s">
        <v>338</v>
      </c>
      <c r="D736" s="76" t="s">
        <v>651</v>
      </c>
      <c r="E736" s="76">
        <v>2558</v>
      </c>
      <c r="F736" s="78" t="s">
        <v>1390</v>
      </c>
      <c r="G736" s="78"/>
      <c r="H736" s="79">
        <v>240270</v>
      </c>
      <c r="I736" s="76" t="s">
        <v>647</v>
      </c>
    </row>
    <row r="737" spans="1:9" s="80" customFormat="1" ht="18.75" customHeight="1">
      <c r="A737" s="76" t="s">
        <v>145</v>
      </c>
      <c r="B737" s="81" t="s">
        <v>146</v>
      </c>
      <c r="C737" s="76" t="s">
        <v>338</v>
      </c>
      <c r="D737" s="76" t="s">
        <v>651</v>
      </c>
      <c r="E737" s="76">
        <v>2558</v>
      </c>
      <c r="F737" s="78" t="s">
        <v>1391</v>
      </c>
      <c r="G737" s="78"/>
      <c r="H737" s="79">
        <v>240270</v>
      </c>
      <c r="I737" s="76" t="s">
        <v>647</v>
      </c>
    </row>
    <row r="738" spans="1:9" s="80" customFormat="1" ht="18.75" customHeight="1">
      <c r="A738" s="76" t="s">
        <v>145</v>
      </c>
      <c r="B738" s="81" t="s">
        <v>146</v>
      </c>
      <c r="C738" s="76" t="s">
        <v>338</v>
      </c>
      <c r="D738" s="76" t="s">
        <v>651</v>
      </c>
      <c r="E738" s="76">
        <v>2558</v>
      </c>
      <c r="F738" s="78" t="s">
        <v>1392</v>
      </c>
      <c r="G738" s="78"/>
      <c r="H738" s="79">
        <v>240270</v>
      </c>
      <c r="I738" s="76" t="s">
        <v>647</v>
      </c>
    </row>
    <row r="739" spans="1:9" s="80" customFormat="1" ht="18.75" customHeight="1">
      <c r="A739" s="76" t="s">
        <v>145</v>
      </c>
      <c r="B739" s="81" t="s">
        <v>146</v>
      </c>
      <c r="C739" s="76" t="s">
        <v>338</v>
      </c>
      <c r="D739" s="76" t="s">
        <v>651</v>
      </c>
      <c r="E739" s="76">
        <v>2558</v>
      </c>
      <c r="F739" s="78" t="s">
        <v>1393</v>
      </c>
      <c r="G739" s="78"/>
      <c r="H739" s="79">
        <v>240270</v>
      </c>
      <c r="I739" s="76" t="s">
        <v>647</v>
      </c>
    </row>
    <row r="740" spans="1:9" s="80" customFormat="1" ht="18.75" customHeight="1">
      <c r="A740" s="76" t="s">
        <v>147</v>
      </c>
      <c r="B740" s="81" t="s">
        <v>148</v>
      </c>
      <c r="C740" s="76" t="s">
        <v>340</v>
      </c>
      <c r="D740" s="76" t="s">
        <v>672</v>
      </c>
      <c r="E740" s="76">
        <v>2555</v>
      </c>
      <c r="F740" s="78"/>
      <c r="G740" s="78">
        <v>100000041232</v>
      </c>
      <c r="H740" s="79">
        <v>239562</v>
      </c>
      <c r="I740" s="76" t="s">
        <v>647</v>
      </c>
    </row>
    <row r="741" spans="1:9" s="80" customFormat="1" ht="18.75" customHeight="1">
      <c r="A741" s="76" t="s">
        <v>147</v>
      </c>
      <c r="B741" s="81" t="s">
        <v>148</v>
      </c>
      <c r="C741" s="76" t="s">
        <v>337</v>
      </c>
      <c r="D741" s="76" t="s">
        <v>337</v>
      </c>
      <c r="E741" s="76">
        <v>2558</v>
      </c>
      <c r="F741" s="78" t="s">
        <v>1394</v>
      </c>
      <c r="G741" s="78">
        <v>100000045443</v>
      </c>
      <c r="H741" s="79">
        <v>240291</v>
      </c>
      <c r="I741" s="76" t="s">
        <v>647</v>
      </c>
    </row>
    <row r="742" spans="1:9" s="80" customFormat="1" ht="18.75" customHeight="1">
      <c r="A742" s="76" t="s">
        <v>147</v>
      </c>
      <c r="B742" s="81" t="s">
        <v>148</v>
      </c>
      <c r="C742" s="76" t="s">
        <v>337</v>
      </c>
      <c r="D742" s="76" t="s">
        <v>337</v>
      </c>
      <c r="E742" s="76">
        <v>2558</v>
      </c>
      <c r="F742" s="78" t="s">
        <v>1395</v>
      </c>
      <c r="G742" s="78">
        <v>100000045444</v>
      </c>
      <c r="H742" s="79">
        <v>240291</v>
      </c>
      <c r="I742" s="76" t="s">
        <v>647</v>
      </c>
    </row>
    <row r="743" spans="1:9" s="80" customFormat="1" ht="18.75" customHeight="1">
      <c r="A743" s="76" t="s">
        <v>147</v>
      </c>
      <c r="B743" s="81" t="s">
        <v>148</v>
      </c>
      <c r="C743" s="76" t="s">
        <v>337</v>
      </c>
      <c r="D743" s="76" t="s">
        <v>337</v>
      </c>
      <c r="E743" s="76">
        <v>2558</v>
      </c>
      <c r="F743" s="78" t="s">
        <v>1396</v>
      </c>
      <c r="G743" s="78">
        <v>100000045445</v>
      </c>
      <c r="H743" s="79">
        <v>240291</v>
      </c>
      <c r="I743" s="76" t="s">
        <v>647</v>
      </c>
    </row>
    <row r="744" spans="1:9" s="80" customFormat="1" ht="18.75" customHeight="1">
      <c r="A744" s="76" t="s">
        <v>147</v>
      </c>
      <c r="B744" s="81" t="s">
        <v>148</v>
      </c>
      <c r="C744" s="76" t="s">
        <v>337</v>
      </c>
      <c r="D744" s="76" t="s">
        <v>337</v>
      </c>
      <c r="E744" s="76">
        <v>2558</v>
      </c>
      <c r="F744" s="78" t="s">
        <v>1397</v>
      </c>
      <c r="G744" s="78">
        <v>100000045446</v>
      </c>
      <c r="H744" s="79">
        <v>240291</v>
      </c>
      <c r="I744" s="76" t="s">
        <v>647</v>
      </c>
    </row>
    <row r="745" spans="1:9" s="80" customFormat="1" ht="18.75" customHeight="1">
      <c r="A745" s="76" t="s">
        <v>147</v>
      </c>
      <c r="B745" s="81" t="s">
        <v>148</v>
      </c>
      <c r="C745" s="76" t="s">
        <v>337</v>
      </c>
      <c r="D745" s="76" t="s">
        <v>337</v>
      </c>
      <c r="E745" s="76">
        <v>2558</v>
      </c>
      <c r="F745" s="78" t="s">
        <v>1398</v>
      </c>
      <c r="G745" s="78">
        <v>100000045447</v>
      </c>
      <c r="H745" s="79">
        <v>240291</v>
      </c>
      <c r="I745" s="76" t="s">
        <v>647</v>
      </c>
    </row>
    <row r="746" spans="1:9" s="80" customFormat="1" ht="18.75" customHeight="1">
      <c r="A746" s="76" t="s">
        <v>149</v>
      </c>
      <c r="B746" s="81" t="s">
        <v>150</v>
      </c>
      <c r="C746" s="76" t="s">
        <v>337</v>
      </c>
      <c r="D746" s="76" t="s">
        <v>337</v>
      </c>
      <c r="E746" s="76">
        <v>2558</v>
      </c>
      <c r="F746" s="78" t="s">
        <v>1399</v>
      </c>
      <c r="G746" s="78">
        <v>100000046023</v>
      </c>
      <c r="H746" s="79">
        <v>240316</v>
      </c>
      <c r="I746" s="76" t="s">
        <v>647</v>
      </c>
    </row>
    <row r="747" spans="1:9" s="80" customFormat="1" ht="18.75" customHeight="1">
      <c r="A747" s="76" t="s">
        <v>149</v>
      </c>
      <c r="B747" s="81" t="s">
        <v>150</v>
      </c>
      <c r="C747" s="76" t="s">
        <v>337</v>
      </c>
      <c r="D747" s="76" t="s">
        <v>337</v>
      </c>
      <c r="E747" s="76">
        <v>2558</v>
      </c>
      <c r="F747" s="78" t="s">
        <v>1400</v>
      </c>
      <c r="G747" s="78">
        <v>100000046024</v>
      </c>
      <c r="H747" s="79">
        <v>240316</v>
      </c>
      <c r="I747" s="76" t="s">
        <v>647</v>
      </c>
    </row>
    <row r="748" spans="1:9" s="80" customFormat="1" ht="18.75" customHeight="1">
      <c r="A748" s="76" t="s">
        <v>149</v>
      </c>
      <c r="B748" s="81" t="s">
        <v>150</v>
      </c>
      <c r="C748" s="76" t="s">
        <v>337</v>
      </c>
      <c r="D748" s="76" t="s">
        <v>337</v>
      </c>
      <c r="E748" s="76">
        <v>2558</v>
      </c>
      <c r="F748" s="78" t="s">
        <v>1401</v>
      </c>
      <c r="G748" s="78">
        <v>100000046025</v>
      </c>
      <c r="H748" s="79">
        <v>240316</v>
      </c>
      <c r="I748" s="76" t="s">
        <v>647</v>
      </c>
    </row>
    <row r="749" spans="1:9" s="80" customFormat="1" ht="18.75" customHeight="1">
      <c r="A749" s="76" t="s">
        <v>149</v>
      </c>
      <c r="B749" s="81" t="s">
        <v>150</v>
      </c>
      <c r="C749" s="76" t="s">
        <v>337</v>
      </c>
      <c r="D749" s="76" t="s">
        <v>337</v>
      </c>
      <c r="E749" s="76">
        <v>2558</v>
      </c>
      <c r="F749" s="78" t="s">
        <v>1402</v>
      </c>
      <c r="G749" s="78">
        <v>100000046026</v>
      </c>
      <c r="H749" s="79">
        <v>240316</v>
      </c>
      <c r="I749" s="76" t="s">
        <v>647</v>
      </c>
    </row>
    <row r="750" spans="1:9" s="80" customFormat="1" ht="18.75" customHeight="1">
      <c r="A750" s="76" t="s">
        <v>149</v>
      </c>
      <c r="B750" s="81" t="s">
        <v>150</v>
      </c>
      <c r="C750" s="76" t="s">
        <v>337</v>
      </c>
      <c r="D750" s="76" t="s">
        <v>337</v>
      </c>
      <c r="E750" s="76">
        <v>2558</v>
      </c>
      <c r="F750" s="78" t="s">
        <v>1403</v>
      </c>
      <c r="G750" s="78">
        <v>100000046027</v>
      </c>
      <c r="H750" s="79">
        <v>240316</v>
      </c>
      <c r="I750" s="76" t="s">
        <v>647</v>
      </c>
    </row>
    <row r="751" spans="1:9" s="80" customFormat="1" ht="18.75" customHeight="1">
      <c r="A751" s="76" t="s">
        <v>149</v>
      </c>
      <c r="B751" s="81" t="s">
        <v>150</v>
      </c>
      <c r="C751" s="76" t="s">
        <v>337</v>
      </c>
      <c r="D751" s="76" t="s">
        <v>337</v>
      </c>
      <c r="E751" s="76">
        <v>2558</v>
      </c>
      <c r="F751" s="78" t="s">
        <v>1404</v>
      </c>
      <c r="G751" s="78">
        <v>100000046028</v>
      </c>
      <c r="H751" s="79">
        <v>240316</v>
      </c>
      <c r="I751" s="76" t="s">
        <v>647</v>
      </c>
    </row>
    <row r="752" spans="1:9" s="80" customFormat="1" ht="18.75" customHeight="1">
      <c r="A752" s="76" t="s">
        <v>149</v>
      </c>
      <c r="B752" s="81" t="s">
        <v>150</v>
      </c>
      <c r="C752" s="76" t="s">
        <v>337</v>
      </c>
      <c r="D752" s="76" t="s">
        <v>337</v>
      </c>
      <c r="E752" s="76">
        <v>2558</v>
      </c>
      <c r="F752" s="78" t="s">
        <v>1405</v>
      </c>
      <c r="G752" s="78">
        <v>100000046029</v>
      </c>
      <c r="H752" s="79">
        <v>240316</v>
      </c>
      <c r="I752" s="76" t="s">
        <v>647</v>
      </c>
    </row>
    <row r="753" spans="1:9" s="80" customFormat="1" ht="18.75" customHeight="1">
      <c r="A753" s="76" t="s">
        <v>149</v>
      </c>
      <c r="B753" s="81" t="s">
        <v>150</v>
      </c>
      <c r="C753" s="76" t="s">
        <v>337</v>
      </c>
      <c r="D753" s="76" t="s">
        <v>337</v>
      </c>
      <c r="E753" s="76">
        <v>2558</v>
      </c>
      <c r="F753" s="78" t="s">
        <v>1406</v>
      </c>
      <c r="G753" s="78">
        <v>100000046030</v>
      </c>
      <c r="H753" s="79">
        <v>240316</v>
      </c>
      <c r="I753" s="76" t="s">
        <v>647</v>
      </c>
    </row>
    <row r="754" spans="1:9" s="80" customFormat="1" ht="18.75" customHeight="1">
      <c r="A754" s="76" t="s">
        <v>149</v>
      </c>
      <c r="B754" s="81" t="s">
        <v>150</v>
      </c>
      <c r="C754" s="76" t="s">
        <v>337</v>
      </c>
      <c r="D754" s="76" t="s">
        <v>337</v>
      </c>
      <c r="E754" s="76">
        <v>2558</v>
      </c>
      <c r="F754" s="78" t="s">
        <v>1407</v>
      </c>
      <c r="G754" s="78">
        <v>100000046031</v>
      </c>
      <c r="H754" s="79">
        <v>240316</v>
      </c>
      <c r="I754" s="76" t="s">
        <v>647</v>
      </c>
    </row>
    <row r="755" spans="1:9" s="80" customFormat="1" ht="18.75" customHeight="1">
      <c r="A755" s="76" t="s">
        <v>149</v>
      </c>
      <c r="B755" s="81" t="s">
        <v>150</v>
      </c>
      <c r="C755" s="76" t="s">
        <v>337</v>
      </c>
      <c r="D755" s="76" t="s">
        <v>337</v>
      </c>
      <c r="E755" s="76">
        <v>2558</v>
      </c>
      <c r="F755" s="78" t="s">
        <v>1408</v>
      </c>
      <c r="G755" s="78">
        <v>100000046032</v>
      </c>
      <c r="H755" s="79">
        <v>240316</v>
      </c>
      <c r="I755" s="76" t="s">
        <v>647</v>
      </c>
    </row>
    <row r="756" spans="1:9" s="80" customFormat="1" ht="18.75" customHeight="1">
      <c r="A756" s="76" t="s">
        <v>149</v>
      </c>
      <c r="B756" s="81" t="s">
        <v>150</v>
      </c>
      <c r="C756" s="76" t="s">
        <v>337</v>
      </c>
      <c r="D756" s="76" t="s">
        <v>337</v>
      </c>
      <c r="E756" s="76">
        <v>2558</v>
      </c>
      <c r="F756" s="78" t="s">
        <v>1409</v>
      </c>
      <c r="G756" s="78">
        <v>100000046033</v>
      </c>
      <c r="H756" s="79">
        <v>240316</v>
      </c>
      <c r="I756" s="76" t="s">
        <v>647</v>
      </c>
    </row>
    <row r="757" spans="1:9" s="80" customFormat="1" ht="18.75" customHeight="1">
      <c r="A757" s="76" t="s">
        <v>149</v>
      </c>
      <c r="B757" s="81" t="s">
        <v>150</v>
      </c>
      <c r="C757" s="76" t="s">
        <v>337</v>
      </c>
      <c r="D757" s="76" t="s">
        <v>337</v>
      </c>
      <c r="E757" s="76">
        <v>2558</v>
      </c>
      <c r="F757" s="78" t="s">
        <v>1410</v>
      </c>
      <c r="G757" s="78">
        <v>100000046034</v>
      </c>
      <c r="H757" s="79">
        <v>240316</v>
      </c>
      <c r="I757" s="76" t="s">
        <v>647</v>
      </c>
    </row>
    <row r="758" spans="1:9" s="80" customFormat="1" ht="18.75" customHeight="1">
      <c r="A758" s="76" t="s">
        <v>149</v>
      </c>
      <c r="B758" s="81" t="s">
        <v>150</v>
      </c>
      <c r="C758" s="76" t="s">
        <v>337</v>
      </c>
      <c r="D758" s="76" t="s">
        <v>337</v>
      </c>
      <c r="E758" s="76">
        <v>2558</v>
      </c>
      <c r="F758" s="78" t="s">
        <v>1411</v>
      </c>
      <c r="G758" s="78">
        <v>100000046035</v>
      </c>
      <c r="H758" s="79">
        <v>240316</v>
      </c>
      <c r="I758" s="76" t="s">
        <v>647</v>
      </c>
    </row>
    <row r="759" spans="1:9" s="80" customFormat="1" ht="18.75" customHeight="1">
      <c r="A759" s="76" t="s">
        <v>149</v>
      </c>
      <c r="B759" s="81" t="s">
        <v>150</v>
      </c>
      <c r="C759" s="76" t="s">
        <v>337</v>
      </c>
      <c r="D759" s="76" t="s">
        <v>337</v>
      </c>
      <c r="E759" s="76">
        <v>2558</v>
      </c>
      <c r="F759" s="78" t="s">
        <v>1412</v>
      </c>
      <c r="G759" s="78">
        <v>100000046036</v>
      </c>
      <c r="H759" s="79">
        <v>240316</v>
      </c>
      <c r="I759" s="76" t="s">
        <v>647</v>
      </c>
    </row>
    <row r="760" spans="1:9" s="80" customFormat="1" ht="18.75" customHeight="1">
      <c r="A760" s="76" t="s">
        <v>149</v>
      </c>
      <c r="B760" s="81" t="s">
        <v>150</v>
      </c>
      <c r="C760" s="76" t="s">
        <v>337</v>
      </c>
      <c r="D760" s="76" t="s">
        <v>337</v>
      </c>
      <c r="E760" s="76">
        <v>2558</v>
      </c>
      <c r="F760" s="78" t="s">
        <v>1413</v>
      </c>
      <c r="G760" s="78">
        <v>100000046037</v>
      </c>
      <c r="H760" s="79">
        <v>240316</v>
      </c>
      <c r="I760" s="76" t="s">
        <v>647</v>
      </c>
    </row>
    <row r="761" spans="1:9" s="80" customFormat="1" ht="18.75" customHeight="1">
      <c r="A761" s="76" t="s">
        <v>149</v>
      </c>
      <c r="B761" s="81" t="s">
        <v>150</v>
      </c>
      <c r="C761" s="76" t="s">
        <v>337</v>
      </c>
      <c r="D761" s="76" t="s">
        <v>337</v>
      </c>
      <c r="E761" s="76">
        <v>2558</v>
      </c>
      <c r="F761" s="78" t="s">
        <v>1414</v>
      </c>
      <c r="G761" s="78">
        <v>100000046038</v>
      </c>
      <c r="H761" s="79">
        <v>240316</v>
      </c>
      <c r="I761" s="76" t="s">
        <v>647</v>
      </c>
    </row>
    <row r="762" spans="1:9" s="80" customFormat="1" ht="18.75" customHeight="1">
      <c r="A762" s="76" t="s">
        <v>149</v>
      </c>
      <c r="B762" s="81" t="s">
        <v>150</v>
      </c>
      <c r="C762" s="76" t="s">
        <v>337</v>
      </c>
      <c r="D762" s="76" t="s">
        <v>337</v>
      </c>
      <c r="E762" s="76">
        <v>2558</v>
      </c>
      <c r="F762" s="78" t="s">
        <v>1415</v>
      </c>
      <c r="G762" s="78">
        <v>100000046039</v>
      </c>
      <c r="H762" s="79">
        <v>240316</v>
      </c>
      <c r="I762" s="76" t="s">
        <v>647</v>
      </c>
    </row>
    <row r="763" spans="1:9" s="80" customFormat="1" ht="18.75" customHeight="1">
      <c r="A763" s="76" t="s">
        <v>149</v>
      </c>
      <c r="B763" s="81" t="s">
        <v>150</v>
      </c>
      <c r="C763" s="76" t="s">
        <v>337</v>
      </c>
      <c r="D763" s="76" t="s">
        <v>337</v>
      </c>
      <c r="E763" s="76">
        <v>2558</v>
      </c>
      <c r="F763" s="78" t="s">
        <v>1416</v>
      </c>
      <c r="G763" s="78">
        <v>100000046040</v>
      </c>
      <c r="H763" s="79">
        <v>240316</v>
      </c>
      <c r="I763" s="76" t="s">
        <v>647</v>
      </c>
    </row>
    <row r="764" spans="1:9" s="80" customFormat="1" ht="18.75" customHeight="1">
      <c r="A764" s="76" t="s">
        <v>149</v>
      </c>
      <c r="B764" s="81" t="s">
        <v>150</v>
      </c>
      <c r="C764" s="76" t="s">
        <v>337</v>
      </c>
      <c r="D764" s="76" t="s">
        <v>337</v>
      </c>
      <c r="E764" s="76">
        <v>2558</v>
      </c>
      <c r="F764" s="78" t="s">
        <v>1417</v>
      </c>
      <c r="G764" s="78">
        <v>100000046041</v>
      </c>
      <c r="H764" s="79">
        <v>240316</v>
      </c>
      <c r="I764" s="76" t="s">
        <v>647</v>
      </c>
    </row>
    <row r="765" spans="1:9" s="80" customFormat="1" ht="18.75" customHeight="1">
      <c r="A765" s="76" t="s">
        <v>149</v>
      </c>
      <c r="B765" s="81" t="s">
        <v>150</v>
      </c>
      <c r="C765" s="76" t="s">
        <v>337</v>
      </c>
      <c r="D765" s="76" t="s">
        <v>337</v>
      </c>
      <c r="E765" s="76">
        <v>2558</v>
      </c>
      <c r="F765" s="78" t="s">
        <v>1418</v>
      </c>
      <c r="G765" s="78">
        <v>100000046042</v>
      </c>
      <c r="H765" s="79">
        <v>240316</v>
      </c>
      <c r="I765" s="76" t="s">
        <v>647</v>
      </c>
    </row>
    <row r="766" spans="1:9" s="80" customFormat="1" ht="18.75" customHeight="1">
      <c r="A766" s="76" t="s">
        <v>149</v>
      </c>
      <c r="B766" s="81" t="s">
        <v>150</v>
      </c>
      <c r="C766" s="76" t="s">
        <v>337</v>
      </c>
      <c r="D766" s="76" t="s">
        <v>337</v>
      </c>
      <c r="E766" s="76">
        <v>2558</v>
      </c>
      <c r="F766" s="78" t="s">
        <v>1419</v>
      </c>
      <c r="G766" s="78">
        <v>100000046043</v>
      </c>
      <c r="H766" s="79">
        <v>240316</v>
      </c>
      <c r="I766" s="76" t="s">
        <v>647</v>
      </c>
    </row>
    <row r="767" spans="1:9" s="80" customFormat="1" ht="18.75" customHeight="1">
      <c r="A767" s="76" t="s">
        <v>149</v>
      </c>
      <c r="B767" s="81" t="s">
        <v>150</v>
      </c>
      <c r="C767" s="76" t="s">
        <v>337</v>
      </c>
      <c r="D767" s="76" t="s">
        <v>337</v>
      </c>
      <c r="E767" s="76">
        <v>2558</v>
      </c>
      <c r="F767" s="78" t="s">
        <v>1420</v>
      </c>
      <c r="G767" s="78">
        <v>100000046044</v>
      </c>
      <c r="H767" s="79">
        <v>240316</v>
      </c>
      <c r="I767" s="76" t="s">
        <v>647</v>
      </c>
    </row>
    <row r="768" spans="1:9" s="80" customFormat="1" ht="18.75" customHeight="1">
      <c r="A768" s="76" t="s">
        <v>149</v>
      </c>
      <c r="B768" s="81" t="s">
        <v>150</v>
      </c>
      <c r="C768" s="76" t="s">
        <v>337</v>
      </c>
      <c r="D768" s="76" t="s">
        <v>337</v>
      </c>
      <c r="E768" s="76">
        <v>2558</v>
      </c>
      <c r="F768" s="78" t="s">
        <v>1421</v>
      </c>
      <c r="G768" s="78">
        <v>100000046045</v>
      </c>
      <c r="H768" s="79">
        <v>240316</v>
      </c>
      <c r="I768" s="76" t="s">
        <v>647</v>
      </c>
    </row>
    <row r="769" spans="1:9" s="80" customFormat="1" ht="18.75" customHeight="1">
      <c r="A769" s="76" t="s">
        <v>149</v>
      </c>
      <c r="B769" s="81" t="s">
        <v>150</v>
      </c>
      <c r="C769" s="76" t="s">
        <v>337</v>
      </c>
      <c r="D769" s="76" t="s">
        <v>337</v>
      </c>
      <c r="E769" s="76">
        <v>2558</v>
      </c>
      <c r="F769" s="78" t="s">
        <v>1422</v>
      </c>
      <c r="G769" s="78">
        <v>100000046046</v>
      </c>
      <c r="H769" s="79">
        <v>240316</v>
      </c>
      <c r="I769" s="76" t="s">
        <v>647</v>
      </c>
    </row>
    <row r="770" spans="1:9" s="80" customFormat="1" ht="18.75" customHeight="1">
      <c r="A770" s="76" t="s">
        <v>149</v>
      </c>
      <c r="B770" s="81" t="s">
        <v>150</v>
      </c>
      <c r="C770" s="76" t="s">
        <v>337</v>
      </c>
      <c r="D770" s="76" t="s">
        <v>337</v>
      </c>
      <c r="E770" s="76">
        <v>2558</v>
      </c>
      <c r="F770" s="78" t="s">
        <v>1423</v>
      </c>
      <c r="G770" s="78">
        <v>100000046047</v>
      </c>
      <c r="H770" s="79">
        <v>240316</v>
      </c>
      <c r="I770" s="76" t="s">
        <v>647</v>
      </c>
    </row>
    <row r="771" spans="1:9" s="80" customFormat="1" ht="18.75" customHeight="1">
      <c r="A771" s="76" t="s">
        <v>149</v>
      </c>
      <c r="B771" s="77" t="s">
        <v>150</v>
      </c>
      <c r="C771" s="76" t="s">
        <v>338</v>
      </c>
      <c r="D771" s="76" t="s">
        <v>651</v>
      </c>
      <c r="E771" s="76">
        <v>2557</v>
      </c>
      <c r="F771" s="78" t="s">
        <v>1424</v>
      </c>
      <c r="G771" s="78"/>
      <c r="H771" s="79">
        <v>240080</v>
      </c>
      <c r="I771" s="76" t="s">
        <v>647</v>
      </c>
    </row>
    <row r="772" spans="1:9" s="80" customFormat="1" ht="18.75" customHeight="1">
      <c r="A772" s="76" t="s">
        <v>149</v>
      </c>
      <c r="B772" s="77" t="s">
        <v>150</v>
      </c>
      <c r="C772" s="76" t="s">
        <v>338</v>
      </c>
      <c r="D772" s="76" t="s">
        <v>651</v>
      </c>
      <c r="E772" s="76">
        <v>2557</v>
      </c>
      <c r="F772" s="78" t="s">
        <v>1425</v>
      </c>
      <c r="G772" s="78"/>
      <c r="H772" s="79">
        <v>240080</v>
      </c>
      <c r="I772" s="76" t="s">
        <v>647</v>
      </c>
    </row>
    <row r="773" spans="1:9" s="80" customFormat="1" ht="18.75" customHeight="1">
      <c r="A773" s="76" t="s">
        <v>149</v>
      </c>
      <c r="B773" s="77" t="s">
        <v>150</v>
      </c>
      <c r="C773" s="76" t="s">
        <v>338</v>
      </c>
      <c r="D773" s="76" t="s">
        <v>651</v>
      </c>
      <c r="E773" s="76">
        <v>2557</v>
      </c>
      <c r="F773" s="78" t="s">
        <v>1426</v>
      </c>
      <c r="G773" s="78"/>
      <c r="H773" s="79">
        <v>240217</v>
      </c>
      <c r="I773" s="76" t="s">
        <v>647</v>
      </c>
    </row>
    <row r="774" spans="1:9" s="80" customFormat="1" ht="18.75" customHeight="1">
      <c r="A774" s="76" t="s">
        <v>149</v>
      </c>
      <c r="B774" s="77" t="s">
        <v>150</v>
      </c>
      <c r="C774" s="76" t="s">
        <v>338</v>
      </c>
      <c r="D774" s="76" t="s">
        <v>651</v>
      </c>
      <c r="E774" s="76">
        <v>2557</v>
      </c>
      <c r="F774" s="78" t="s">
        <v>1427</v>
      </c>
      <c r="G774" s="78"/>
      <c r="H774" s="79">
        <v>240288</v>
      </c>
      <c r="I774" s="76" t="s">
        <v>647</v>
      </c>
    </row>
    <row r="775" spans="1:9" s="80" customFormat="1" ht="18.75" customHeight="1">
      <c r="A775" s="76" t="s">
        <v>149</v>
      </c>
      <c r="B775" s="77" t="s">
        <v>150</v>
      </c>
      <c r="C775" s="76" t="s">
        <v>338</v>
      </c>
      <c r="D775" s="76" t="s">
        <v>651</v>
      </c>
      <c r="E775" s="76">
        <v>2557</v>
      </c>
      <c r="F775" s="78" t="s">
        <v>1428</v>
      </c>
      <c r="G775" s="78"/>
      <c r="H775" s="79">
        <v>240288</v>
      </c>
      <c r="I775" s="76" t="s">
        <v>647</v>
      </c>
    </row>
    <row r="776" spans="1:9" s="80" customFormat="1" ht="18.75" customHeight="1">
      <c r="A776" s="76" t="s">
        <v>149</v>
      </c>
      <c r="B776" s="77" t="s">
        <v>150</v>
      </c>
      <c r="C776" s="76" t="s">
        <v>338</v>
      </c>
      <c r="D776" s="76" t="s">
        <v>651</v>
      </c>
      <c r="E776" s="76">
        <v>2557</v>
      </c>
      <c r="F776" s="78" t="s">
        <v>1429</v>
      </c>
      <c r="G776" s="78"/>
      <c r="H776" s="79">
        <v>240288</v>
      </c>
      <c r="I776" s="76" t="s">
        <v>647</v>
      </c>
    </row>
    <row r="777" spans="1:9" s="80" customFormat="1" ht="18.75" customHeight="1">
      <c r="A777" s="76" t="s">
        <v>149</v>
      </c>
      <c r="B777" s="77" t="s">
        <v>150</v>
      </c>
      <c r="C777" s="76" t="s">
        <v>338</v>
      </c>
      <c r="D777" s="76" t="s">
        <v>651</v>
      </c>
      <c r="E777" s="76">
        <v>2557</v>
      </c>
      <c r="F777" s="78" t="s">
        <v>1430</v>
      </c>
      <c r="G777" s="78"/>
      <c r="H777" s="79">
        <v>240288</v>
      </c>
      <c r="I777" s="76" t="s">
        <v>647</v>
      </c>
    </row>
    <row r="778" spans="1:9" s="80" customFormat="1" ht="18.75" customHeight="1">
      <c r="A778" s="76" t="s">
        <v>149</v>
      </c>
      <c r="B778" s="77" t="s">
        <v>150</v>
      </c>
      <c r="C778" s="76" t="s">
        <v>338</v>
      </c>
      <c r="D778" s="76" t="s">
        <v>651</v>
      </c>
      <c r="E778" s="76">
        <v>2557</v>
      </c>
      <c r="F778" s="78" t="s">
        <v>1431</v>
      </c>
      <c r="G778" s="78"/>
      <c r="H778" s="79">
        <v>240288</v>
      </c>
      <c r="I778" s="76" t="s">
        <v>647</v>
      </c>
    </row>
    <row r="779" spans="1:9" s="80" customFormat="1" ht="18.75" customHeight="1">
      <c r="A779" s="76" t="s">
        <v>149</v>
      </c>
      <c r="B779" s="77" t="s">
        <v>150</v>
      </c>
      <c r="C779" s="76" t="s">
        <v>341</v>
      </c>
      <c r="D779" s="76" t="s">
        <v>341</v>
      </c>
      <c r="E779" s="76">
        <v>2557</v>
      </c>
      <c r="F779" s="78" t="s">
        <v>1432</v>
      </c>
      <c r="G779" s="78"/>
      <c r="H779" s="79">
        <v>240217</v>
      </c>
      <c r="I779" s="76" t="s">
        <v>647</v>
      </c>
    </row>
    <row r="780" spans="1:9" s="80" customFormat="1" ht="18.75" customHeight="1">
      <c r="A780" s="76" t="s">
        <v>151</v>
      </c>
      <c r="B780" s="77" t="s">
        <v>152</v>
      </c>
      <c r="C780" s="76" t="s">
        <v>337</v>
      </c>
      <c r="D780" s="76" t="s">
        <v>337</v>
      </c>
      <c r="E780" s="76">
        <v>2558</v>
      </c>
      <c r="F780" s="78" t="s">
        <v>1433</v>
      </c>
      <c r="G780" s="78">
        <v>100000045898</v>
      </c>
      <c r="H780" s="79">
        <v>240308</v>
      </c>
      <c r="I780" s="76" t="s">
        <v>647</v>
      </c>
    </row>
    <row r="781" spans="1:9" s="80" customFormat="1" ht="18.75" customHeight="1">
      <c r="A781" s="76" t="s">
        <v>151</v>
      </c>
      <c r="B781" s="77" t="s">
        <v>152</v>
      </c>
      <c r="C781" s="76" t="s">
        <v>337</v>
      </c>
      <c r="D781" s="76" t="s">
        <v>337</v>
      </c>
      <c r="E781" s="76">
        <v>2558</v>
      </c>
      <c r="F781" s="78" t="s">
        <v>1434</v>
      </c>
      <c r="G781" s="78">
        <v>100000045899</v>
      </c>
      <c r="H781" s="79">
        <v>240308</v>
      </c>
      <c r="I781" s="76" t="s">
        <v>647</v>
      </c>
    </row>
    <row r="782" spans="1:9" s="80" customFormat="1" ht="18.75" customHeight="1">
      <c r="A782" s="76" t="s">
        <v>151</v>
      </c>
      <c r="B782" s="81" t="s">
        <v>152</v>
      </c>
      <c r="C782" s="76" t="s">
        <v>337</v>
      </c>
      <c r="D782" s="76" t="s">
        <v>337</v>
      </c>
      <c r="E782" s="76">
        <v>2558</v>
      </c>
      <c r="F782" s="78" t="s">
        <v>1435</v>
      </c>
      <c r="G782" s="78">
        <v>100000045902</v>
      </c>
      <c r="H782" s="79">
        <v>240308</v>
      </c>
      <c r="I782" s="76" t="s">
        <v>647</v>
      </c>
    </row>
    <row r="783" spans="1:9" s="80" customFormat="1" ht="18.75" customHeight="1">
      <c r="A783" s="76" t="s">
        <v>151</v>
      </c>
      <c r="B783" s="81" t="s">
        <v>152</v>
      </c>
      <c r="C783" s="76" t="s">
        <v>337</v>
      </c>
      <c r="D783" s="76" t="s">
        <v>337</v>
      </c>
      <c r="E783" s="76">
        <v>2558</v>
      </c>
      <c r="F783" s="78" t="s">
        <v>1436</v>
      </c>
      <c r="G783" s="78">
        <v>100000045903</v>
      </c>
      <c r="H783" s="79">
        <v>240308</v>
      </c>
      <c r="I783" s="76" t="s">
        <v>647</v>
      </c>
    </row>
    <row r="784" spans="1:9" s="80" customFormat="1" ht="18.75" customHeight="1">
      <c r="A784" s="76" t="s">
        <v>151</v>
      </c>
      <c r="B784" s="81" t="s">
        <v>152</v>
      </c>
      <c r="C784" s="76" t="s">
        <v>337</v>
      </c>
      <c r="D784" s="76" t="s">
        <v>337</v>
      </c>
      <c r="E784" s="76">
        <v>2558</v>
      </c>
      <c r="F784" s="78" t="s">
        <v>1437</v>
      </c>
      <c r="G784" s="78">
        <v>100000045904</v>
      </c>
      <c r="H784" s="79">
        <v>240308</v>
      </c>
      <c r="I784" s="76" t="s">
        <v>647</v>
      </c>
    </row>
    <row r="785" spans="1:9" s="80" customFormat="1" ht="18.75" customHeight="1">
      <c r="A785" s="76" t="s">
        <v>151</v>
      </c>
      <c r="B785" s="81" t="s">
        <v>152</v>
      </c>
      <c r="C785" s="76" t="s">
        <v>337</v>
      </c>
      <c r="D785" s="76" t="s">
        <v>337</v>
      </c>
      <c r="E785" s="76">
        <v>2558</v>
      </c>
      <c r="F785" s="78" t="s">
        <v>1438</v>
      </c>
      <c r="G785" s="78">
        <v>100000045905</v>
      </c>
      <c r="H785" s="79">
        <v>240308</v>
      </c>
      <c r="I785" s="76" t="s">
        <v>647</v>
      </c>
    </row>
    <row r="786" spans="1:9" s="80" customFormat="1" ht="18.75" customHeight="1">
      <c r="A786" s="76" t="s">
        <v>151</v>
      </c>
      <c r="B786" s="81" t="s">
        <v>152</v>
      </c>
      <c r="C786" s="76" t="s">
        <v>337</v>
      </c>
      <c r="D786" s="76" t="s">
        <v>337</v>
      </c>
      <c r="E786" s="76">
        <v>2558</v>
      </c>
      <c r="F786" s="78" t="s">
        <v>1439</v>
      </c>
      <c r="G786" s="78">
        <v>100000045906</v>
      </c>
      <c r="H786" s="79">
        <v>240308</v>
      </c>
      <c r="I786" s="76" t="s">
        <v>647</v>
      </c>
    </row>
    <row r="787" spans="1:9" s="80" customFormat="1" ht="18.75" customHeight="1">
      <c r="A787" s="76" t="s">
        <v>151</v>
      </c>
      <c r="B787" s="81" t="s">
        <v>152</v>
      </c>
      <c r="C787" s="76" t="s">
        <v>337</v>
      </c>
      <c r="D787" s="76" t="s">
        <v>337</v>
      </c>
      <c r="E787" s="76">
        <v>2558</v>
      </c>
      <c r="F787" s="78" t="s">
        <v>1440</v>
      </c>
      <c r="G787" s="78">
        <v>100000045907</v>
      </c>
      <c r="H787" s="79">
        <v>240308</v>
      </c>
      <c r="I787" s="76" t="s">
        <v>647</v>
      </c>
    </row>
    <row r="788" spans="1:9" s="80" customFormat="1" ht="18.75" customHeight="1">
      <c r="A788" s="76" t="s">
        <v>151</v>
      </c>
      <c r="B788" s="81" t="s">
        <v>152</v>
      </c>
      <c r="C788" s="76" t="s">
        <v>337</v>
      </c>
      <c r="D788" s="76" t="s">
        <v>337</v>
      </c>
      <c r="E788" s="76">
        <v>2558</v>
      </c>
      <c r="F788" s="78" t="s">
        <v>1441</v>
      </c>
      <c r="G788" s="78">
        <v>100000045908</v>
      </c>
      <c r="H788" s="79">
        <v>240308</v>
      </c>
      <c r="I788" s="76" t="s">
        <v>647</v>
      </c>
    </row>
    <row r="789" spans="1:9" s="80" customFormat="1" ht="18.75" customHeight="1">
      <c r="A789" s="76" t="s">
        <v>151</v>
      </c>
      <c r="B789" s="81" t="s">
        <v>152</v>
      </c>
      <c r="C789" s="76" t="s">
        <v>337</v>
      </c>
      <c r="D789" s="76" t="s">
        <v>337</v>
      </c>
      <c r="E789" s="76">
        <v>2558</v>
      </c>
      <c r="F789" s="78" t="s">
        <v>1442</v>
      </c>
      <c r="G789" s="78">
        <v>100000045909</v>
      </c>
      <c r="H789" s="79">
        <v>240308</v>
      </c>
      <c r="I789" s="76" t="s">
        <v>647</v>
      </c>
    </row>
    <row r="790" spans="1:9" s="80" customFormat="1" ht="18.75" customHeight="1">
      <c r="A790" s="76" t="s">
        <v>151</v>
      </c>
      <c r="B790" s="81" t="s">
        <v>152</v>
      </c>
      <c r="C790" s="76" t="s">
        <v>337</v>
      </c>
      <c r="D790" s="76" t="s">
        <v>337</v>
      </c>
      <c r="E790" s="76">
        <v>2558</v>
      </c>
      <c r="F790" s="78" t="s">
        <v>1443</v>
      </c>
      <c r="G790" s="78">
        <v>100000045910</v>
      </c>
      <c r="H790" s="79">
        <v>240308</v>
      </c>
      <c r="I790" s="76" t="s">
        <v>647</v>
      </c>
    </row>
    <row r="791" spans="1:9" s="80" customFormat="1" ht="18.75" customHeight="1">
      <c r="A791" s="76" t="s">
        <v>151</v>
      </c>
      <c r="B791" s="81" t="s">
        <v>152</v>
      </c>
      <c r="C791" s="76" t="s">
        <v>337</v>
      </c>
      <c r="D791" s="76" t="s">
        <v>337</v>
      </c>
      <c r="E791" s="76">
        <v>2558</v>
      </c>
      <c r="F791" s="78" t="s">
        <v>1444</v>
      </c>
      <c r="G791" s="78">
        <v>100000045911</v>
      </c>
      <c r="H791" s="79">
        <v>240308</v>
      </c>
      <c r="I791" s="76" t="s">
        <v>647</v>
      </c>
    </row>
    <row r="792" spans="1:9" s="80" customFormat="1" ht="18.75" customHeight="1">
      <c r="A792" s="76" t="s">
        <v>151</v>
      </c>
      <c r="B792" s="81" t="s">
        <v>152</v>
      </c>
      <c r="C792" s="76" t="s">
        <v>337</v>
      </c>
      <c r="D792" s="76" t="s">
        <v>337</v>
      </c>
      <c r="E792" s="76">
        <v>2558</v>
      </c>
      <c r="F792" s="78" t="s">
        <v>1445</v>
      </c>
      <c r="G792" s="78">
        <v>100000045912</v>
      </c>
      <c r="H792" s="79">
        <v>240308</v>
      </c>
      <c r="I792" s="76" t="s">
        <v>647</v>
      </c>
    </row>
    <row r="793" spans="1:9" s="80" customFormat="1" ht="18.75" customHeight="1">
      <c r="A793" s="76" t="s">
        <v>151</v>
      </c>
      <c r="B793" s="81" t="s">
        <v>152</v>
      </c>
      <c r="C793" s="76" t="s">
        <v>337</v>
      </c>
      <c r="D793" s="76" t="s">
        <v>337</v>
      </c>
      <c r="E793" s="76">
        <v>2558</v>
      </c>
      <c r="F793" s="78" t="s">
        <v>1446</v>
      </c>
      <c r="G793" s="78">
        <v>100000045913</v>
      </c>
      <c r="H793" s="79">
        <v>240308</v>
      </c>
      <c r="I793" s="76" t="s">
        <v>647</v>
      </c>
    </row>
    <row r="794" spans="1:9" s="80" customFormat="1" ht="18.75" customHeight="1">
      <c r="A794" s="76" t="s">
        <v>151</v>
      </c>
      <c r="B794" s="81" t="s">
        <v>152</v>
      </c>
      <c r="C794" s="76" t="s">
        <v>337</v>
      </c>
      <c r="D794" s="76" t="s">
        <v>337</v>
      </c>
      <c r="E794" s="76">
        <v>2558</v>
      </c>
      <c r="F794" s="78" t="s">
        <v>1447</v>
      </c>
      <c r="G794" s="78">
        <v>100000045914</v>
      </c>
      <c r="H794" s="79">
        <v>240308</v>
      </c>
      <c r="I794" s="76" t="s">
        <v>647</v>
      </c>
    </row>
    <row r="795" spans="1:9" s="80" customFormat="1" ht="18.75" customHeight="1">
      <c r="A795" s="76" t="s">
        <v>151</v>
      </c>
      <c r="B795" s="81" t="s">
        <v>152</v>
      </c>
      <c r="C795" s="76" t="s">
        <v>337</v>
      </c>
      <c r="D795" s="76" t="s">
        <v>337</v>
      </c>
      <c r="E795" s="76">
        <v>2558</v>
      </c>
      <c r="F795" s="78" t="s">
        <v>1448</v>
      </c>
      <c r="G795" s="78">
        <v>100000045915</v>
      </c>
      <c r="H795" s="79">
        <v>240308</v>
      </c>
      <c r="I795" s="76" t="s">
        <v>647</v>
      </c>
    </row>
    <row r="796" spans="1:9" s="80" customFormat="1" ht="18.75" customHeight="1">
      <c r="A796" s="76" t="s">
        <v>151</v>
      </c>
      <c r="B796" s="81" t="s">
        <v>152</v>
      </c>
      <c r="C796" s="76" t="s">
        <v>337</v>
      </c>
      <c r="D796" s="76" t="s">
        <v>337</v>
      </c>
      <c r="E796" s="76">
        <v>2558</v>
      </c>
      <c r="F796" s="78" t="s">
        <v>1449</v>
      </c>
      <c r="G796" s="78">
        <v>100000045916</v>
      </c>
      <c r="H796" s="79">
        <v>240308</v>
      </c>
      <c r="I796" s="76" t="s">
        <v>647</v>
      </c>
    </row>
    <row r="797" spans="1:9" s="80" customFormat="1" ht="18.75" customHeight="1">
      <c r="A797" s="76" t="s">
        <v>151</v>
      </c>
      <c r="B797" s="81" t="s">
        <v>152</v>
      </c>
      <c r="C797" s="76" t="s">
        <v>337</v>
      </c>
      <c r="D797" s="76" t="s">
        <v>337</v>
      </c>
      <c r="E797" s="76">
        <v>2558</v>
      </c>
      <c r="F797" s="78" t="s">
        <v>1450</v>
      </c>
      <c r="G797" s="78">
        <v>100000045917</v>
      </c>
      <c r="H797" s="79">
        <v>240308</v>
      </c>
      <c r="I797" s="76" t="s">
        <v>647</v>
      </c>
    </row>
    <row r="798" spans="1:9" s="80" customFormat="1" ht="18.75" customHeight="1">
      <c r="A798" s="76" t="s">
        <v>151</v>
      </c>
      <c r="B798" s="81" t="s">
        <v>152</v>
      </c>
      <c r="C798" s="76" t="s">
        <v>337</v>
      </c>
      <c r="D798" s="76" t="s">
        <v>337</v>
      </c>
      <c r="E798" s="76">
        <v>2558</v>
      </c>
      <c r="F798" s="78" t="s">
        <v>1451</v>
      </c>
      <c r="G798" s="78">
        <v>100000045918</v>
      </c>
      <c r="H798" s="79">
        <v>240308</v>
      </c>
      <c r="I798" s="76" t="s">
        <v>647</v>
      </c>
    </row>
    <row r="799" spans="1:9" s="80" customFormat="1" ht="18.75" customHeight="1">
      <c r="A799" s="76" t="s">
        <v>153</v>
      </c>
      <c r="B799" s="81" t="s">
        <v>154</v>
      </c>
      <c r="C799" s="76" t="s">
        <v>337</v>
      </c>
      <c r="D799" s="76" t="s">
        <v>337</v>
      </c>
      <c r="E799" s="76">
        <v>2558</v>
      </c>
      <c r="F799" s="78" t="s">
        <v>1452</v>
      </c>
      <c r="G799" s="78">
        <v>100000045674</v>
      </c>
      <c r="H799" s="79">
        <v>240286</v>
      </c>
      <c r="I799" s="76" t="s">
        <v>647</v>
      </c>
    </row>
    <row r="800" spans="1:9" s="80" customFormat="1" ht="18.75" customHeight="1">
      <c r="A800" s="76" t="s">
        <v>153</v>
      </c>
      <c r="B800" s="81" t="s">
        <v>154</v>
      </c>
      <c r="C800" s="76" t="s">
        <v>337</v>
      </c>
      <c r="D800" s="76" t="s">
        <v>337</v>
      </c>
      <c r="E800" s="76">
        <v>2558</v>
      </c>
      <c r="F800" s="78" t="s">
        <v>1453</v>
      </c>
      <c r="G800" s="78">
        <v>100000045675</v>
      </c>
      <c r="H800" s="79">
        <v>240286</v>
      </c>
      <c r="I800" s="76" t="s">
        <v>647</v>
      </c>
    </row>
    <row r="801" spans="1:9" s="80" customFormat="1" ht="18.75" customHeight="1">
      <c r="A801" s="76" t="s">
        <v>153</v>
      </c>
      <c r="B801" s="81" t="s">
        <v>154</v>
      </c>
      <c r="C801" s="76" t="s">
        <v>337</v>
      </c>
      <c r="D801" s="76" t="s">
        <v>337</v>
      </c>
      <c r="E801" s="76">
        <v>2558</v>
      </c>
      <c r="F801" s="78" t="s">
        <v>1454</v>
      </c>
      <c r="G801" s="78">
        <v>100000045676</v>
      </c>
      <c r="H801" s="79">
        <v>240286</v>
      </c>
      <c r="I801" s="76" t="s">
        <v>647</v>
      </c>
    </row>
    <row r="802" spans="1:9" s="80" customFormat="1" ht="18.75" customHeight="1">
      <c r="A802" s="76" t="s">
        <v>153</v>
      </c>
      <c r="B802" s="81" t="s">
        <v>154</v>
      </c>
      <c r="C802" s="76" t="s">
        <v>337</v>
      </c>
      <c r="D802" s="76" t="s">
        <v>337</v>
      </c>
      <c r="E802" s="76">
        <v>2558</v>
      </c>
      <c r="F802" s="78" t="s">
        <v>1455</v>
      </c>
      <c r="G802" s="78">
        <v>100000045677</v>
      </c>
      <c r="H802" s="79">
        <v>240286</v>
      </c>
      <c r="I802" s="76" t="s">
        <v>647</v>
      </c>
    </row>
    <row r="803" spans="1:9" s="80" customFormat="1" ht="18.75" customHeight="1">
      <c r="A803" s="76" t="s">
        <v>153</v>
      </c>
      <c r="B803" s="81" t="s">
        <v>154</v>
      </c>
      <c r="C803" s="76" t="s">
        <v>337</v>
      </c>
      <c r="D803" s="76" t="s">
        <v>337</v>
      </c>
      <c r="E803" s="76">
        <v>2558</v>
      </c>
      <c r="F803" s="78" t="s">
        <v>1456</v>
      </c>
      <c r="G803" s="78">
        <v>100000045678</v>
      </c>
      <c r="H803" s="79">
        <v>240286</v>
      </c>
      <c r="I803" s="76" t="s">
        <v>647</v>
      </c>
    </row>
    <row r="804" spans="1:9" s="80" customFormat="1" ht="18.75" customHeight="1">
      <c r="A804" s="76" t="s">
        <v>153</v>
      </c>
      <c r="B804" s="81" t="s">
        <v>154</v>
      </c>
      <c r="C804" s="76" t="s">
        <v>337</v>
      </c>
      <c r="D804" s="76" t="s">
        <v>337</v>
      </c>
      <c r="E804" s="76">
        <v>2558</v>
      </c>
      <c r="F804" s="78" t="s">
        <v>1457</v>
      </c>
      <c r="G804" s="78">
        <v>100000045679</v>
      </c>
      <c r="H804" s="79">
        <v>240286</v>
      </c>
      <c r="I804" s="76" t="s">
        <v>647</v>
      </c>
    </row>
    <row r="805" spans="1:9" s="80" customFormat="1" ht="18.75" customHeight="1">
      <c r="A805" s="76" t="s">
        <v>153</v>
      </c>
      <c r="B805" s="81" t="s">
        <v>154</v>
      </c>
      <c r="C805" s="76" t="s">
        <v>337</v>
      </c>
      <c r="D805" s="76" t="s">
        <v>337</v>
      </c>
      <c r="E805" s="76">
        <v>2558</v>
      </c>
      <c r="F805" s="78" t="s">
        <v>1458</v>
      </c>
      <c r="G805" s="78">
        <v>100000045680</v>
      </c>
      <c r="H805" s="79">
        <v>240286</v>
      </c>
      <c r="I805" s="76" t="s">
        <v>647</v>
      </c>
    </row>
    <row r="806" spans="1:9" s="80" customFormat="1" ht="18.75" customHeight="1">
      <c r="A806" s="76" t="s">
        <v>153</v>
      </c>
      <c r="B806" s="81" t="s">
        <v>154</v>
      </c>
      <c r="C806" s="76" t="s">
        <v>337</v>
      </c>
      <c r="D806" s="76" t="s">
        <v>337</v>
      </c>
      <c r="E806" s="76">
        <v>2558</v>
      </c>
      <c r="F806" s="78" t="s">
        <v>1459</v>
      </c>
      <c r="G806" s="78">
        <v>100000045681</v>
      </c>
      <c r="H806" s="79">
        <v>240286</v>
      </c>
      <c r="I806" s="76" t="s">
        <v>647</v>
      </c>
    </row>
    <row r="807" spans="1:9" s="80" customFormat="1" ht="18.75" customHeight="1">
      <c r="A807" s="76" t="s">
        <v>153</v>
      </c>
      <c r="B807" s="81" t="s">
        <v>154</v>
      </c>
      <c r="C807" s="76" t="s">
        <v>337</v>
      </c>
      <c r="D807" s="76" t="s">
        <v>337</v>
      </c>
      <c r="E807" s="76">
        <v>2558</v>
      </c>
      <c r="F807" s="78" t="s">
        <v>1460</v>
      </c>
      <c r="G807" s="78">
        <v>100000045682</v>
      </c>
      <c r="H807" s="79">
        <v>240286</v>
      </c>
      <c r="I807" s="76" t="s">
        <v>647</v>
      </c>
    </row>
    <row r="808" spans="1:9" s="80" customFormat="1" ht="18.75" customHeight="1">
      <c r="A808" s="76" t="s">
        <v>153</v>
      </c>
      <c r="B808" s="81" t="s">
        <v>154</v>
      </c>
      <c r="C808" s="76" t="s">
        <v>337</v>
      </c>
      <c r="D808" s="76" t="s">
        <v>337</v>
      </c>
      <c r="E808" s="76">
        <v>2558</v>
      </c>
      <c r="F808" s="78" t="s">
        <v>1461</v>
      </c>
      <c r="G808" s="78">
        <v>100000045683</v>
      </c>
      <c r="H808" s="79">
        <v>240286</v>
      </c>
      <c r="I808" s="76" t="s">
        <v>647</v>
      </c>
    </row>
    <row r="809" spans="1:9" s="80" customFormat="1" ht="18.75" customHeight="1">
      <c r="A809" s="76" t="s">
        <v>153</v>
      </c>
      <c r="B809" s="81" t="s">
        <v>154</v>
      </c>
      <c r="C809" s="76" t="s">
        <v>337</v>
      </c>
      <c r="D809" s="76" t="s">
        <v>337</v>
      </c>
      <c r="E809" s="76">
        <v>2558</v>
      </c>
      <c r="F809" s="78" t="s">
        <v>1462</v>
      </c>
      <c r="G809" s="78">
        <v>100000045684</v>
      </c>
      <c r="H809" s="79">
        <v>240286</v>
      </c>
      <c r="I809" s="76" t="s">
        <v>647</v>
      </c>
    </row>
    <row r="810" spans="1:9" s="80" customFormat="1" ht="18.75" customHeight="1">
      <c r="A810" s="76" t="s">
        <v>153</v>
      </c>
      <c r="B810" s="81" t="s">
        <v>154</v>
      </c>
      <c r="C810" s="76" t="s">
        <v>337</v>
      </c>
      <c r="D810" s="76" t="s">
        <v>337</v>
      </c>
      <c r="E810" s="76">
        <v>2558</v>
      </c>
      <c r="F810" s="78" t="s">
        <v>1463</v>
      </c>
      <c r="G810" s="78">
        <v>100000045685</v>
      </c>
      <c r="H810" s="79">
        <v>240286</v>
      </c>
      <c r="I810" s="76" t="s">
        <v>647</v>
      </c>
    </row>
    <row r="811" spans="1:9" s="80" customFormat="1" ht="18.75" customHeight="1">
      <c r="A811" s="76" t="s">
        <v>153</v>
      </c>
      <c r="B811" s="81" t="s">
        <v>154</v>
      </c>
      <c r="C811" s="76" t="s">
        <v>337</v>
      </c>
      <c r="D811" s="76" t="s">
        <v>337</v>
      </c>
      <c r="E811" s="76">
        <v>2558</v>
      </c>
      <c r="F811" s="78" t="s">
        <v>1464</v>
      </c>
      <c r="G811" s="78">
        <v>100000045686</v>
      </c>
      <c r="H811" s="79">
        <v>240286</v>
      </c>
      <c r="I811" s="76" t="s">
        <v>647</v>
      </c>
    </row>
    <row r="812" spans="1:9" s="80" customFormat="1" ht="18.75" customHeight="1">
      <c r="A812" s="76" t="s">
        <v>153</v>
      </c>
      <c r="B812" s="77" t="s">
        <v>154</v>
      </c>
      <c r="C812" s="76" t="s">
        <v>338</v>
      </c>
      <c r="D812" s="76" t="s">
        <v>651</v>
      </c>
      <c r="E812" s="76">
        <v>2558</v>
      </c>
      <c r="F812" s="78" t="s">
        <v>1465</v>
      </c>
      <c r="G812" s="78"/>
      <c r="H812" s="79">
        <v>240275</v>
      </c>
      <c r="I812" s="76" t="s">
        <v>647</v>
      </c>
    </row>
    <row r="813" spans="1:9" s="80" customFormat="1" ht="18.75" customHeight="1">
      <c r="A813" s="76" t="s">
        <v>153</v>
      </c>
      <c r="B813" s="77" t="s">
        <v>154</v>
      </c>
      <c r="C813" s="76" t="s">
        <v>338</v>
      </c>
      <c r="D813" s="76" t="s">
        <v>651</v>
      </c>
      <c r="E813" s="76">
        <v>2558</v>
      </c>
      <c r="F813" s="78" t="s">
        <v>1466</v>
      </c>
      <c r="G813" s="78"/>
      <c r="H813" s="79">
        <v>240275</v>
      </c>
      <c r="I813" s="76" t="s">
        <v>647</v>
      </c>
    </row>
    <row r="814" spans="1:9" s="80" customFormat="1" ht="18.75" customHeight="1">
      <c r="A814" s="76" t="s">
        <v>153</v>
      </c>
      <c r="B814" s="77" t="s">
        <v>154</v>
      </c>
      <c r="C814" s="76" t="s">
        <v>338</v>
      </c>
      <c r="D814" s="76" t="s">
        <v>651</v>
      </c>
      <c r="E814" s="76">
        <v>2558</v>
      </c>
      <c r="F814" s="78" t="s">
        <v>1467</v>
      </c>
      <c r="G814" s="78"/>
      <c r="H814" s="79">
        <v>240275</v>
      </c>
      <c r="I814" s="76" t="s">
        <v>647</v>
      </c>
    </row>
    <row r="815" spans="1:9" s="80" customFormat="1" ht="18.75" customHeight="1">
      <c r="A815" s="76" t="s">
        <v>153</v>
      </c>
      <c r="B815" s="77" t="s">
        <v>154</v>
      </c>
      <c r="C815" s="76" t="s">
        <v>338</v>
      </c>
      <c r="D815" s="76" t="s">
        <v>651</v>
      </c>
      <c r="E815" s="76">
        <v>2558</v>
      </c>
      <c r="F815" s="78" t="s">
        <v>1468</v>
      </c>
      <c r="G815" s="78"/>
      <c r="H815" s="79">
        <v>240275</v>
      </c>
      <c r="I815" s="76" t="s">
        <v>647</v>
      </c>
    </row>
    <row r="816" spans="1:9" s="80" customFormat="1" ht="18.75" customHeight="1">
      <c r="A816" s="76" t="s">
        <v>153</v>
      </c>
      <c r="B816" s="77" t="s">
        <v>154</v>
      </c>
      <c r="C816" s="76" t="s">
        <v>338</v>
      </c>
      <c r="D816" s="76" t="s">
        <v>651</v>
      </c>
      <c r="E816" s="76">
        <v>2558</v>
      </c>
      <c r="F816" s="78" t="s">
        <v>1469</v>
      </c>
      <c r="G816" s="78"/>
      <c r="H816" s="79">
        <v>240275</v>
      </c>
      <c r="I816" s="76" t="s">
        <v>647</v>
      </c>
    </row>
    <row r="817" spans="1:9" s="80" customFormat="1" ht="18.75" customHeight="1">
      <c r="A817" s="76" t="s">
        <v>153</v>
      </c>
      <c r="B817" s="77" t="s">
        <v>154</v>
      </c>
      <c r="C817" s="76" t="s">
        <v>338</v>
      </c>
      <c r="D817" s="76" t="s">
        <v>651</v>
      </c>
      <c r="E817" s="76">
        <v>2558</v>
      </c>
      <c r="F817" s="78" t="s">
        <v>1470</v>
      </c>
      <c r="G817" s="78"/>
      <c r="H817" s="79">
        <v>240275</v>
      </c>
      <c r="I817" s="76" t="s">
        <v>647</v>
      </c>
    </row>
    <row r="818" spans="1:9" s="80" customFormat="1" ht="18.75" customHeight="1">
      <c r="A818" s="76" t="s">
        <v>153</v>
      </c>
      <c r="B818" s="77" t="s">
        <v>154</v>
      </c>
      <c r="C818" s="76" t="s">
        <v>338</v>
      </c>
      <c r="D818" s="76" t="s">
        <v>651</v>
      </c>
      <c r="E818" s="76">
        <v>2558</v>
      </c>
      <c r="F818" s="78" t="s">
        <v>1471</v>
      </c>
      <c r="G818" s="78"/>
      <c r="H818" s="79">
        <v>240275</v>
      </c>
      <c r="I818" s="76" t="s">
        <v>647</v>
      </c>
    </row>
    <row r="819" spans="1:9" s="80" customFormat="1" ht="18.75" customHeight="1">
      <c r="A819" s="76" t="s">
        <v>153</v>
      </c>
      <c r="B819" s="77" t="s">
        <v>154</v>
      </c>
      <c r="C819" s="76" t="s">
        <v>339</v>
      </c>
      <c r="D819" s="76" t="s">
        <v>339</v>
      </c>
      <c r="E819" s="76">
        <v>2558</v>
      </c>
      <c r="F819" s="78" t="s">
        <v>1472</v>
      </c>
      <c r="G819" s="78"/>
      <c r="H819" s="79">
        <v>240275</v>
      </c>
      <c r="I819" s="76" t="s">
        <v>647</v>
      </c>
    </row>
    <row r="820" spans="1:9" s="80" customFormat="1" ht="18.75" customHeight="1">
      <c r="A820" s="76" t="s">
        <v>153</v>
      </c>
      <c r="B820" s="77" t="s">
        <v>154</v>
      </c>
      <c r="C820" s="76" t="s">
        <v>339</v>
      </c>
      <c r="D820" s="76" t="s">
        <v>339</v>
      </c>
      <c r="E820" s="76">
        <v>2558</v>
      </c>
      <c r="F820" s="78" t="s">
        <v>1473</v>
      </c>
      <c r="G820" s="78"/>
      <c r="H820" s="79">
        <v>240275</v>
      </c>
      <c r="I820" s="76" t="s">
        <v>647</v>
      </c>
    </row>
    <row r="821" spans="1:9" s="80" customFormat="1" ht="18.75" customHeight="1">
      <c r="A821" s="76" t="s">
        <v>153</v>
      </c>
      <c r="B821" s="77" t="s">
        <v>154</v>
      </c>
      <c r="C821" s="76" t="s">
        <v>339</v>
      </c>
      <c r="D821" s="76" t="s">
        <v>339</v>
      </c>
      <c r="E821" s="76">
        <v>2558</v>
      </c>
      <c r="F821" s="78" t="s">
        <v>1474</v>
      </c>
      <c r="G821" s="78"/>
      <c r="H821" s="79">
        <v>240275</v>
      </c>
      <c r="I821" s="76" t="s">
        <v>647</v>
      </c>
    </row>
    <row r="822" spans="1:9" s="80" customFormat="1" ht="18.75" customHeight="1">
      <c r="A822" s="76" t="s">
        <v>153</v>
      </c>
      <c r="B822" s="77" t="s">
        <v>154</v>
      </c>
      <c r="C822" s="76" t="s">
        <v>339</v>
      </c>
      <c r="D822" s="76" t="s">
        <v>339</v>
      </c>
      <c r="E822" s="76">
        <v>2558</v>
      </c>
      <c r="F822" s="78" t="s">
        <v>1475</v>
      </c>
      <c r="G822" s="78"/>
      <c r="H822" s="79">
        <v>240275</v>
      </c>
      <c r="I822" s="76" t="s">
        <v>647</v>
      </c>
    </row>
    <row r="823" spans="1:9" s="80" customFormat="1" ht="18.75" customHeight="1">
      <c r="A823" s="76" t="s">
        <v>153</v>
      </c>
      <c r="B823" s="77" t="s">
        <v>154</v>
      </c>
      <c r="C823" s="76" t="s">
        <v>339</v>
      </c>
      <c r="D823" s="76" t="s">
        <v>339</v>
      </c>
      <c r="E823" s="76">
        <v>2558</v>
      </c>
      <c r="F823" s="78" t="s">
        <v>1476</v>
      </c>
      <c r="G823" s="78"/>
      <c r="H823" s="79">
        <v>240275</v>
      </c>
      <c r="I823" s="76" t="s">
        <v>647</v>
      </c>
    </row>
    <row r="824" spans="1:9" s="80" customFormat="1" ht="18.75" customHeight="1">
      <c r="A824" s="76" t="s">
        <v>153</v>
      </c>
      <c r="B824" s="77" t="s">
        <v>154</v>
      </c>
      <c r="C824" s="76" t="s">
        <v>339</v>
      </c>
      <c r="D824" s="76" t="s">
        <v>339</v>
      </c>
      <c r="E824" s="76">
        <v>2558</v>
      </c>
      <c r="F824" s="78" t="s">
        <v>1477</v>
      </c>
      <c r="G824" s="78"/>
      <c r="H824" s="79">
        <v>240275</v>
      </c>
      <c r="I824" s="76" t="s">
        <v>647</v>
      </c>
    </row>
    <row r="825" spans="1:9" s="80" customFormat="1" ht="18.75" customHeight="1">
      <c r="A825" s="76" t="s">
        <v>153</v>
      </c>
      <c r="B825" s="77" t="s">
        <v>154</v>
      </c>
      <c r="C825" s="76" t="s">
        <v>339</v>
      </c>
      <c r="D825" s="76" t="s">
        <v>339</v>
      </c>
      <c r="E825" s="76">
        <v>2558</v>
      </c>
      <c r="F825" s="78" t="s">
        <v>1478</v>
      </c>
      <c r="G825" s="78"/>
      <c r="H825" s="79">
        <v>240275</v>
      </c>
      <c r="I825" s="76" t="s">
        <v>647</v>
      </c>
    </row>
    <row r="826" spans="1:9" s="80" customFormat="1" ht="18.75" customHeight="1">
      <c r="A826" s="76" t="s">
        <v>153</v>
      </c>
      <c r="B826" s="77" t="s">
        <v>154</v>
      </c>
      <c r="C826" s="76" t="s">
        <v>339</v>
      </c>
      <c r="D826" s="76" t="s">
        <v>339</v>
      </c>
      <c r="E826" s="76">
        <v>2558</v>
      </c>
      <c r="F826" s="78" t="s">
        <v>1479</v>
      </c>
      <c r="G826" s="78"/>
      <c r="H826" s="79">
        <v>240275</v>
      </c>
      <c r="I826" s="76" t="s">
        <v>647</v>
      </c>
    </row>
    <row r="827" spans="1:9" s="80" customFormat="1" ht="18.75" customHeight="1">
      <c r="A827" s="76" t="s">
        <v>155</v>
      </c>
      <c r="B827" s="81" t="s">
        <v>156</v>
      </c>
      <c r="C827" s="76" t="s">
        <v>337</v>
      </c>
      <c r="D827" s="76" t="s">
        <v>337</v>
      </c>
      <c r="E827" s="76">
        <v>2558</v>
      </c>
      <c r="F827" s="78" t="s">
        <v>1480</v>
      </c>
      <c r="G827" s="78">
        <v>100000045270</v>
      </c>
      <c r="H827" s="79">
        <v>240283</v>
      </c>
      <c r="I827" s="76" t="s">
        <v>647</v>
      </c>
    </row>
    <row r="828" spans="1:9" s="80" customFormat="1" ht="18.75" customHeight="1">
      <c r="A828" s="76" t="s">
        <v>155</v>
      </c>
      <c r="B828" s="81" t="s">
        <v>156</v>
      </c>
      <c r="C828" s="76" t="s">
        <v>337</v>
      </c>
      <c r="D828" s="76" t="s">
        <v>337</v>
      </c>
      <c r="E828" s="76">
        <v>2558</v>
      </c>
      <c r="F828" s="78" t="s">
        <v>1481</v>
      </c>
      <c r="G828" s="78">
        <v>100000045271</v>
      </c>
      <c r="H828" s="79">
        <v>240283</v>
      </c>
      <c r="I828" s="76" t="s">
        <v>647</v>
      </c>
    </row>
    <row r="829" spans="1:9" s="80" customFormat="1" ht="18.75" customHeight="1">
      <c r="A829" s="76" t="s">
        <v>155</v>
      </c>
      <c r="B829" s="81" t="s">
        <v>156</v>
      </c>
      <c r="C829" s="76" t="s">
        <v>337</v>
      </c>
      <c r="D829" s="76" t="s">
        <v>337</v>
      </c>
      <c r="E829" s="76">
        <v>2558</v>
      </c>
      <c r="F829" s="78" t="s">
        <v>1482</v>
      </c>
      <c r="G829" s="78">
        <v>100000045272</v>
      </c>
      <c r="H829" s="79">
        <v>240283</v>
      </c>
      <c r="I829" s="76" t="s">
        <v>647</v>
      </c>
    </row>
    <row r="830" spans="1:9" s="80" customFormat="1" ht="18.75" customHeight="1">
      <c r="A830" s="76" t="s">
        <v>155</v>
      </c>
      <c r="B830" s="81" t="s">
        <v>156</v>
      </c>
      <c r="C830" s="76" t="s">
        <v>337</v>
      </c>
      <c r="D830" s="76" t="s">
        <v>337</v>
      </c>
      <c r="E830" s="76">
        <v>2558</v>
      </c>
      <c r="F830" s="78" t="s">
        <v>1483</v>
      </c>
      <c r="G830" s="78">
        <v>100000045273</v>
      </c>
      <c r="H830" s="79">
        <v>240283</v>
      </c>
      <c r="I830" s="76" t="s">
        <v>647</v>
      </c>
    </row>
    <row r="831" spans="1:9" s="80" customFormat="1" ht="18.75" customHeight="1">
      <c r="A831" s="76" t="s">
        <v>155</v>
      </c>
      <c r="B831" s="81" t="s">
        <v>156</v>
      </c>
      <c r="C831" s="76" t="s">
        <v>337</v>
      </c>
      <c r="D831" s="76" t="s">
        <v>337</v>
      </c>
      <c r="E831" s="76">
        <v>2558</v>
      </c>
      <c r="F831" s="78" t="s">
        <v>1484</v>
      </c>
      <c r="G831" s="78">
        <v>100000045274</v>
      </c>
      <c r="H831" s="79">
        <v>240283</v>
      </c>
      <c r="I831" s="76" t="s">
        <v>647</v>
      </c>
    </row>
    <row r="832" spans="1:9" s="80" customFormat="1" ht="18.75" customHeight="1">
      <c r="A832" s="76" t="s">
        <v>155</v>
      </c>
      <c r="B832" s="81" t="s">
        <v>156</v>
      </c>
      <c r="C832" s="76" t="s">
        <v>337</v>
      </c>
      <c r="D832" s="76" t="s">
        <v>337</v>
      </c>
      <c r="E832" s="76">
        <v>2558</v>
      </c>
      <c r="F832" s="78" t="s">
        <v>1485</v>
      </c>
      <c r="G832" s="78">
        <v>100000045275</v>
      </c>
      <c r="H832" s="79">
        <v>240283</v>
      </c>
      <c r="I832" s="76" t="s">
        <v>647</v>
      </c>
    </row>
    <row r="833" spans="1:9" s="80" customFormat="1" ht="18.75" customHeight="1">
      <c r="A833" s="76" t="s">
        <v>155</v>
      </c>
      <c r="B833" s="81" t="s">
        <v>156</v>
      </c>
      <c r="C833" s="76" t="s">
        <v>337</v>
      </c>
      <c r="D833" s="76" t="s">
        <v>337</v>
      </c>
      <c r="E833" s="76">
        <v>2558</v>
      </c>
      <c r="F833" s="78" t="s">
        <v>1486</v>
      </c>
      <c r="G833" s="78">
        <v>100000045276</v>
      </c>
      <c r="H833" s="79">
        <v>240283</v>
      </c>
      <c r="I833" s="76" t="s">
        <v>647</v>
      </c>
    </row>
    <row r="834" spans="1:9" s="80" customFormat="1" ht="18.75" customHeight="1">
      <c r="A834" s="76" t="s">
        <v>155</v>
      </c>
      <c r="B834" s="81" t="s">
        <v>156</v>
      </c>
      <c r="C834" s="76" t="s">
        <v>337</v>
      </c>
      <c r="D834" s="76" t="s">
        <v>337</v>
      </c>
      <c r="E834" s="76">
        <v>2558</v>
      </c>
      <c r="F834" s="78" t="s">
        <v>1487</v>
      </c>
      <c r="G834" s="78">
        <v>100000045277</v>
      </c>
      <c r="H834" s="79">
        <v>240283</v>
      </c>
      <c r="I834" s="76" t="s">
        <v>647</v>
      </c>
    </row>
    <row r="835" spans="1:9" s="80" customFormat="1" ht="18.75" customHeight="1">
      <c r="A835" s="76" t="s">
        <v>155</v>
      </c>
      <c r="B835" s="77" t="s">
        <v>156</v>
      </c>
      <c r="C835" s="76" t="s">
        <v>337</v>
      </c>
      <c r="D835" s="76" t="s">
        <v>645</v>
      </c>
      <c r="E835" s="76">
        <v>2558</v>
      </c>
      <c r="F835" s="78" t="s">
        <v>1488</v>
      </c>
      <c r="G835" s="78">
        <v>100000047741</v>
      </c>
      <c r="H835" s="79">
        <v>240484</v>
      </c>
      <c r="I835" s="76" t="s">
        <v>647</v>
      </c>
    </row>
    <row r="836" spans="1:9" s="80" customFormat="1" ht="18.75" customHeight="1">
      <c r="A836" s="76" t="s">
        <v>155</v>
      </c>
      <c r="B836" s="77" t="s">
        <v>156</v>
      </c>
      <c r="C836" s="76" t="s">
        <v>339</v>
      </c>
      <c r="D836" s="76" t="s">
        <v>339</v>
      </c>
      <c r="E836" s="76">
        <v>2557</v>
      </c>
      <c r="F836" s="78" t="s">
        <v>1489</v>
      </c>
      <c r="G836" s="78"/>
      <c r="H836" s="79">
        <v>240294</v>
      </c>
      <c r="I836" s="76" t="s">
        <v>647</v>
      </c>
    </row>
    <row r="837" spans="1:9" s="80" customFormat="1" ht="18.75" customHeight="1">
      <c r="A837" s="76" t="s">
        <v>155</v>
      </c>
      <c r="B837" s="77" t="s">
        <v>156</v>
      </c>
      <c r="C837" s="76" t="s">
        <v>339</v>
      </c>
      <c r="D837" s="76" t="s">
        <v>339</v>
      </c>
      <c r="E837" s="76">
        <v>2557</v>
      </c>
      <c r="F837" s="78" t="s">
        <v>1490</v>
      </c>
      <c r="G837" s="78"/>
      <c r="H837" s="79">
        <v>240294</v>
      </c>
      <c r="I837" s="76" t="s">
        <v>647</v>
      </c>
    </row>
    <row r="838" spans="1:9" s="80" customFormat="1" ht="18.75" customHeight="1">
      <c r="A838" s="76" t="s">
        <v>155</v>
      </c>
      <c r="B838" s="77" t="s">
        <v>156</v>
      </c>
      <c r="C838" s="76" t="s">
        <v>339</v>
      </c>
      <c r="D838" s="76" t="s">
        <v>339</v>
      </c>
      <c r="E838" s="76">
        <v>2557</v>
      </c>
      <c r="F838" s="78" t="s">
        <v>1491</v>
      </c>
      <c r="G838" s="78"/>
      <c r="H838" s="79">
        <v>240294</v>
      </c>
      <c r="I838" s="76" t="s">
        <v>647</v>
      </c>
    </row>
    <row r="839" spans="1:9" s="80" customFormat="1" ht="18.75" customHeight="1">
      <c r="A839" s="76" t="s">
        <v>155</v>
      </c>
      <c r="B839" s="77" t="s">
        <v>156</v>
      </c>
      <c r="C839" s="76" t="s">
        <v>339</v>
      </c>
      <c r="D839" s="76" t="s">
        <v>339</v>
      </c>
      <c r="E839" s="76">
        <v>2557</v>
      </c>
      <c r="F839" s="78" t="s">
        <v>1492</v>
      </c>
      <c r="G839" s="78"/>
      <c r="H839" s="79">
        <v>240294</v>
      </c>
      <c r="I839" s="76" t="s">
        <v>647</v>
      </c>
    </row>
    <row r="840" spans="1:9" s="80" customFormat="1" ht="18.75" customHeight="1">
      <c r="A840" s="76" t="s">
        <v>155</v>
      </c>
      <c r="B840" s="77" t="s">
        <v>156</v>
      </c>
      <c r="C840" s="76" t="s">
        <v>339</v>
      </c>
      <c r="D840" s="76" t="s">
        <v>339</v>
      </c>
      <c r="E840" s="76">
        <v>2557</v>
      </c>
      <c r="F840" s="78" t="s">
        <v>1493</v>
      </c>
      <c r="G840" s="78"/>
      <c r="H840" s="79">
        <v>240294</v>
      </c>
      <c r="I840" s="76" t="s">
        <v>647</v>
      </c>
    </row>
    <row r="841" spans="1:9" s="80" customFormat="1" ht="18.75" customHeight="1">
      <c r="A841" s="76" t="s">
        <v>155</v>
      </c>
      <c r="B841" s="77" t="s">
        <v>156</v>
      </c>
      <c r="C841" s="76" t="s">
        <v>339</v>
      </c>
      <c r="D841" s="76" t="s">
        <v>339</v>
      </c>
      <c r="E841" s="76">
        <v>2557</v>
      </c>
      <c r="F841" s="78" t="s">
        <v>1494</v>
      </c>
      <c r="G841" s="78"/>
      <c r="H841" s="79">
        <v>240294</v>
      </c>
      <c r="I841" s="76" t="s">
        <v>647</v>
      </c>
    </row>
    <row r="842" spans="1:9" s="80" customFormat="1" ht="18.75" customHeight="1">
      <c r="A842" s="76" t="s">
        <v>155</v>
      </c>
      <c r="B842" s="77" t="s">
        <v>156</v>
      </c>
      <c r="C842" s="76" t="s">
        <v>339</v>
      </c>
      <c r="D842" s="76" t="s">
        <v>339</v>
      </c>
      <c r="E842" s="76">
        <v>2557</v>
      </c>
      <c r="F842" s="78" t="s">
        <v>1495</v>
      </c>
      <c r="G842" s="78"/>
      <c r="H842" s="79">
        <v>240294</v>
      </c>
      <c r="I842" s="76" t="s">
        <v>647</v>
      </c>
    </row>
    <row r="843" spans="1:9" s="80" customFormat="1" ht="18.75" customHeight="1">
      <c r="A843" s="76" t="s">
        <v>155</v>
      </c>
      <c r="B843" s="77" t="s">
        <v>156</v>
      </c>
      <c r="C843" s="76" t="s">
        <v>339</v>
      </c>
      <c r="D843" s="76" t="s">
        <v>339</v>
      </c>
      <c r="E843" s="76">
        <v>2557</v>
      </c>
      <c r="F843" s="78" t="s">
        <v>1496</v>
      </c>
      <c r="G843" s="78"/>
      <c r="H843" s="79">
        <v>240294</v>
      </c>
      <c r="I843" s="76" t="s">
        <v>647</v>
      </c>
    </row>
    <row r="844" spans="1:9" s="80" customFormat="1" ht="18.75" customHeight="1">
      <c r="A844" s="76" t="s">
        <v>155</v>
      </c>
      <c r="B844" s="77" t="s">
        <v>156</v>
      </c>
      <c r="C844" s="76" t="s">
        <v>339</v>
      </c>
      <c r="D844" s="76" t="s">
        <v>339</v>
      </c>
      <c r="E844" s="76">
        <v>2557</v>
      </c>
      <c r="F844" s="78" t="s">
        <v>1497</v>
      </c>
      <c r="G844" s="78"/>
      <c r="H844" s="79">
        <v>240294</v>
      </c>
      <c r="I844" s="76" t="s">
        <v>647</v>
      </c>
    </row>
    <row r="845" spans="1:9" s="80" customFormat="1" ht="18.75" customHeight="1">
      <c r="A845" s="76" t="s">
        <v>155</v>
      </c>
      <c r="B845" s="77" t="s">
        <v>156</v>
      </c>
      <c r="C845" s="76" t="s">
        <v>339</v>
      </c>
      <c r="D845" s="76" t="s">
        <v>339</v>
      </c>
      <c r="E845" s="76">
        <v>2557</v>
      </c>
      <c r="F845" s="78" t="s">
        <v>1498</v>
      </c>
      <c r="G845" s="78"/>
      <c r="H845" s="79">
        <v>240294</v>
      </c>
      <c r="I845" s="76" t="s">
        <v>647</v>
      </c>
    </row>
    <row r="846" spans="1:9" s="80" customFormat="1" ht="18.75" customHeight="1">
      <c r="A846" s="76" t="s">
        <v>155</v>
      </c>
      <c r="B846" s="77" t="s">
        <v>156</v>
      </c>
      <c r="C846" s="76" t="s">
        <v>339</v>
      </c>
      <c r="D846" s="76" t="s">
        <v>339</v>
      </c>
      <c r="E846" s="76">
        <v>2557</v>
      </c>
      <c r="F846" s="78" t="s">
        <v>1499</v>
      </c>
      <c r="G846" s="78"/>
      <c r="H846" s="79">
        <v>240294</v>
      </c>
      <c r="I846" s="76" t="s">
        <v>647</v>
      </c>
    </row>
    <row r="847" spans="1:9" s="80" customFormat="1" ht="18.75" customHeight="1">
      <c r="A847" s="76" t="s">
        <v>155</v>
      </c>
      <c r="B847" s="77" t="s">
        <v>156</v>
      </c>
      <c r="C847" s="76" t="s">
        <v>339</v>
      </c>
      <c r="D847" s="76" t="s">
        <v>339</v>
      </c>
      <c r="E847" s="76">
        <v>2557</v>
      </c>
      <c r="F847" s="78" t="s">
        <v>1500</v>
      </c>
      <c r="G847" s="78"/>
      <c r="H847" s="79">
        <v>240294</v>
      </c>
      <c r="I847" s="76" t="s">
        <v>647</v>
      </c>
    </row>
    <row r="848" spans="1:9" s="80" customFormat="1" ht="18.75" customHeight="1">
      <c r="A848" s="76" t="s">
        <v>155</v>
      </c>
      <c r="B848" s="77" t="s">
        <v>156</v>
      </c>
      <c r="C848" s="76" t="s">
        <v>339</v>
      </c>
      <c r="D848" s="76" t="s">
        <v>339</v>
      </c>
      <c r="E848" s="76">
        <v>2557</v>
      </c>
      <c r="F848" s="78" t="s">
        <v>1501</v>
      </c>
      <c r="G848" s="78"/>
      <c r="H848" s="79">
        <v>240294</v>
      </c>
      <c r="I848" s="76" t="s">
        <v>647</v>
      </c>
    </row>
    <row r="849" spans="1:9" s="80" customFormat="1" ht="18.75" customHeight="1">
      <c r="A849" s="76" t="s">
        <v>155</v>
      </c>
      <c r="B849" s="77" t="s">
        <v>156</v>
      </c>
      <c r="C849" s="76" t="s">
        <v>339</v>
      </c>
      <c r="D849" s="76" t="s">
        <v>339</v>
      </c>
      <c r="E849" s="76">
        <v>2557</v>
      </c>
      <c r="F849" s="78" t="s">
        <v>1502</v>
      </c>
      <c r="G849" s="78"/>
      <c r="H849" s="79">
        <v>240294</v>
      </c>
      <c r="I849" s="76" t="s">
        <v>647</v>
      </c>
    </row>
    <row r="850" spans="1:9" s="80" customFormat="1" ht="18.75" customHeight="1">
      <c r="A850" s="76" t="s">
        <v>155</v>
      </c>
      <c r="B850" s="77" t="s">
        <v>156</v>
      </c>
      <c r="C850" s="76" t="s">
        <v>339</v>
      </c>
      <c r="D850" s="76" t="s">
        <v>339</v>
      </c>
      <c r="E850" s="76">
        <v>2557</v>
      </c>
      <c r="F850" s="78" t="s">
        <v>1503</v>
      </c>
      <c r="G850" s="78"/>
      <c r="H850" s="79">
        <v>240294</v>
      </c>
      <c r="I850" s="76" t="s">
        <v>647</v>
      </c>
    </row>
    <row r="851" spans="1:9" s="80" customFormat="1" ht="18.75" customHeight="1">
      <c r="A851" s="76" t="s">
        <v>155</v>
      </c>
      <c r="B851" s="77" t="s">
        <v>156</v>
      </c>
      <c r="C851" s="76" t="s">
        <v>339</v>
      </c>
      <c r="D851" s="76" t="s">
        <v>339</v>
      </c>
      <c r="E851" s="76">
        <v>2557</v>
      </c>
      <c r="F851" s="78" t="s">
        <v>1504</v>
      </c>
      <c r="G851" s="78"/>
      <c r="H851" s="79">
        <v>240294</v>
      </c>
      <c r="I851" s="76" t="s">
        <v>647</v>
      </c>
    </row>
    <row r="852" spans="1:9" s="80" customFormat="1" ht="18.75" customHeight="1">
      <c r="A852" s="76" t="s">
        <v>155</v>
      </c>
      <c r="B852" s="77" t="s">
        <v>156</v>
      </c>
      <c r="C852" s="76" t="s">
        <v>339</v>
      </c>
      <c r="D852" s="76" t="s">
        <v>339</v>
      </c>
      <c r="E852" s="76">
        <v>2557</v>
      </c>
      <c r="F852" s="78" t="s">
        <v>1505</v>
      </c>
      <c r="G852" s="78"/>
      <c r="H852" s="79">
        <v>240294</v>
      </c>
      <c r="I852" s="76" t="s">
        <v>647</v>
      </c>
    </row>
    <row r="853" spans="1:9" s="80" customFormat="1" ht="18.75" customHeight="1">
      <c r="A853" s="76" t="s">
        <v>157</v>
      </c>
      <c r="B853" s="81" t="s">
        <v>158</v>
      </c>
      <c r="C853" s="76" t="s">
        <v>337</v>
      </c>
      <c r="D853" s="76" t="s">
        <v>337</v>
      </c>
      <c r="E853" s="76">
        <v>2558</v>
      </c>
      <c r="F853" s="78" t="s">
        <v>1506</v>
      </c>
      <c r="G853" s="78">
        <v>100000045621</v>
      </c>
      <c r="H853" s="79">
        <v>240288</v>
      </c>
      <c r="I853" s="76" t="s">
        <v>647</v>
      </c>
    </row>
    <row r="854" spans="1:9" s="80" customFormat="1" ht="18.75" customHeight="1">
      <c r="A854" s="76" t="s">
        <v>157</v>
      </c>
      <c r="B854" s="81" t="s">
        <v>158</v>
      </c>
      <c r="C854" s="76" t="s">
        <v>337</v>
      </c>
      <c r="D854" s="76" t="s">
        <v>337</v>
      </c>
      <c r="E854" s="76">
        <v>2558</v>
      </c>
      <c r="F854" s="78" t="s">
        <v>1507</v>
      </c>
      <c r="G854" s="78">
        <v>100000045622</v>
      </c>
      <c r="H854" s="79">
        <v>240288</v>
      </c>
      <c r="I854" s="76" t="s">
        <v>647</v>
      </c>
    </row>
    <row r="855" spans="1:9" s="80" customFormat="1" ht="18.75" customHeight="1">
      <c r="A855" s="76" t="s">
        <v>157</v>
      </c>
      <c r="B855" s="81" t="s">
        <v>158</v>
      </c>
      <c r="C855" s="76" t="s">
        <v>337</v>
      </c>
      <c r="D855" s="76" t="s">
        <v>337</v>
      </c>
      <c r="E855" s="76">
        <v>2558</v>
      </c>
      <c r="F855" s="78" t="s">
        <v>1508</v>
      </c>
      <c r="G855" s="78">
        <v>100000045623</v>
      </c>
      <c r="H855" s="79">
        <v>240288</v>
      </c>
      <c r="I855" s="76" t="s">
        <v>647</v>
      </c>
    </row>
    <row r="856" spans="1:9" s="80" customFormat="1" ht="18.75" customHeight="1">
      <c r="A856" s="76" t="s">
        <v>157</v>
      </c>
      <c r="B856" s="81" t="s">
        <v>158</v>
      </c>
      <c r="C856" s="76" t="s">
        <v>337</v>
      </c>
      <c r="D856" s="76" t="s">
        <v>337</v>
      </c>
      <c r="E856" s="76">
        <v>2558</v>
      </c>
      <c r="F856" s="78" t="s">
        <v>1509</v>
      </c>
      <c r="G856" s="78">
        <v>100000045624</v>
      </c>
      <c r="H856" s="79">
        <v>240288</v>
      </c>
      <c r="I856" s="76" t="s">
        <v>647</v>
      </c>
    </row>
    <row r="857" spans="1:9" s="80" customFormat="1" ht="18.75" customHeight="1">
      <c r="A857" s="76" t="s">
        <v>157</v>
      </c>
      <c r="B857" s="81" t="s">
        <v>158</v>
      </c>
      <c r="C857" s="76" t="s">
        <v>337</v>
      </c>
      <c r="D857" s="76" t="s">
        <v>337</v>
      </c>
      <c r="E857" s="76">
        <v>2558</v>
      </c>
      <c r="F857" s="78" t="s">
        <v>1510</v>
      </c>
      <c r="G857" s="78">
        <v>100000045625</v>
      </c>
      <c r="H857" s="79">
        <v>240288</v>
      </c>
      <c r="I857" s="76" t="s">
        <v>647</v>
      </c>
    </row>
    <row r="858" spans="1:9" s="80" customFormat="1" ht="18.75" customHeight="1">
      <c r="A858" s="76" t="s">
        <v>157</v>
      </c>
      <c r="B858" s="81" t="s">
        <v>158</v>
      </c>
      <c r="C858" s="76" t="s">
        <v>337</v>
      </c>
      <c r="D858" s="76" t="s">
        <v>337</v>
      </c>
      <c r="E858" s="76">
        <v>2558</v>
      </c>
      <c r="F858" s="78" t="s">
        <v>1511</v>
      </c>
      <c r="G858" s="78">
        <v>100000045626</v>
      </c>
      <c r="H858" s="79">
        <v>240288</v>
      </c>
      <c r="I858" s="76" t="s">
        <v>647</v>
      </c>
    </row>
    <row r="859" spans="1:9" s="80" customFormat="1" ht="18.75" customHeight="1">
      <c r="A859" s="76" t="s">
        <v>157</v>
      </c>
      <c r="B859" s="81" t="s">
        <v>158</v>
      </c>
      <c r="C859" s="76" t="s">
        <v>337</v>
      </c>
      <c r="D859" s="76" t="s">
        <v>337</v>
      </c>
      <c r="E859" s="76">
        <v>2558</v>
      </c>
      <c r="F859" s="78" t="s">
        <v>1512</v>
      </c>
      <c r="G859" s="78">
        <v>100000045627</v>
      </c>
      <c r="H859" s="79">
        <v>240288</v>
      </c>
      <c r="I859" s="76" t="s">
        <v>647</v>
      </c>
    </row>
    <row r="860" spans="1:9" s="80" customFormat="1" ht="18.75" customHeight="1">
      <c r="A860" s="76" t="s">
        <v>159</v>
      </c>
      <c r="B860" s="81" t="s">
        <v>160</v>
      </c>
      <c r="C860" s="76" t="s">
        <v>337</v>
      </c>
      <c r="D860" s="76" t="s">
        <v>337</v>
      </c>
      <c r="E860" s="76">
        <v>2558</v>
      </c>
      <c r="F860" s="78" t="s">
        <v>1513</v>
      </c>
      <c r="G860" s="78">
        <v>100000045833</v>
      </c>
      <c r="H860" s="79">
        <v>240291</v>
      </c>
      <c r="I860" s="76" t="s">
        <v>647</v>
      </c>
    </row>
    <row r="861" spans="1:9" s="80" customFormat="1" ht="18.75" customHeight="1">
      <c r="A861" s="76" t="s">
        <v>159</v>
      </c>
      <c r="B861" s="81" t="s">
        <v>160</v>
      </c>
      <c r="C861" s="76" t="s">
        <v>337</v>
      </c>
      <c r="D861" s="76" t="s">
        <v>337</v>
      </c>
      <c r="E861" s="76">
        <v>2558</v>
      </c>
      <c r="F861" s="78" t="s">
        <v>1514</v>
      </c>
      <c r="G861" s="78">
        <v>100000045834</v>
      </c>
      <c r="H861" s="79">
        <v>240291</v>
      </c>
      <c r="I861" s="76" t="s">
        <v>647</v>
      </c>
    </row>
    <row r="862" spans="1:9" s="80" customFormat="1" ht="18.75" customHeight="1">
      <c r="A862" s="76" t="s">
        <v>159</v>
      </c>
      <c r="B862" s="81" t="s">
        <v>160</v>
      </c>
      <c r="C862" s="76" t="s">
        <v>337</v>
      </c>
      <c r="D862" s="76" t="s">
        <v>337</v>
      </c>
      <c r="E862" s="76">
        <v>2558</v>
      </c>
      <c r="F862" s="78" t="s">
        <v>1515</v>
      </c>
      <c r="G862" s="78">
        <v>100000045835</v>
      </c>
      <c r="H862" s="79">
        <v>240291</v>
      </c>
      <c r="I862" s="76" t="s">
        <v>647</v>
      </c>
    </row>
    <row r="863" spans="1:9" s="80" customFormat="1" ht="18.75" customHeight="1">
      <c r="A863" s="76" t="s">
        <v>159</v>
      </c>
      <c r="B863" s="81" t="s">
        <v>160</v>
      </c>
      <c r="C863" s="76" t="s">
        <v>337</v>
      </c>
      <c r="D863" s="76" t="s">
        <v>337</v>
      </c>
      <c r="E863" s="76">
        <v>2558</v>
      </c>
      <c r="F863" s="78" t="s">
        <v>1516</v>
      </c>
      <c r="G863" s="78">
        <v>100000045836</v>
      </c>
      <c r="H863" s="79">
        <v>240291</v>
      </c>
      <c r="I863" s="76" t="s">
        <v>647</v>
      </c>
    </row>
    <row r="864" spans="1:9" s="80" customFormat="1" ht="18.75" customHeight="1">
      <c r="A864" s="76" t="s">
        <v>159</v>
      </c>
      <c r="B864" s="81" t="s">
        <v>160</v>
      </c>
      <c r="C864" s="76" t="s">
        <v>337</v>
      </c>
      <c r="D864" s="76" t="s">
        <v>337</v>
      </c>
      <c r="E864" s="76">
        <v>2558</v>
      </c>
      <c r="F864" s="78" t="s">
        <v>1517</v>
      </c>
      <c r="G864" s="78">
        <v>100000045837</v>
      </c>
      <c r="H864" s="79">
        <v>240291</v>
      </c>
      <c r="I864" s="76" t="s">
        <v>647</v>
      </c>
    </row>
    <row r="865" spans="1:9" s="80" customFormat="1" ht="18.75" customHeight="1">
      <c r="A865" s="76" t="s">
        <v>159</v>
      </c>
      <c r="B865" s="81" t="s">
        <v>160</v>
      </c>
      <c r="C865" s="76" t="s">
        <v>337</v>
      </c>
      <c r="D865" s="76" t="s">
        <v>337</v>
      </c>
      <c r="E865" s="76">
        <v>2558</v>
      </c>
      <c r="F865" s="78" t="s">
        <v>1518</v>
      </c>
      <c r="G865" s="78">
        <v>100000045838</v>
      </c>
      <c r="H865" s="79">
        <v>240291</v>
      </c>
      <c r="I865" s="76" t="s">
        <v>647</v>
      </c>
    </row>
    <row r="866" spans="1:9" s="80" customFormat="1" ht="18.75" customHeight="1">
      <c r="A866" s="76" t="s">
        <v>159</v>
      </c>
      <c r="B866" s="81" t="s">
        <v>160</v>
      </c>
      <c r="C866" s="76" t="s">
        <v>337</v>
      </c>
      <c r="D866" s="76" t="s">
        <v>337</v>
      </c>
      <c r="E866" s="76">
        <v>2558</v>
      </c>
      <c r="F866" s="78" t="s">
        <v>1519</v>
      </c>
      <c r="G866" s="78">
        <v>100000045839</v>
      </c>
      <c r="H866" s="79">
        <v>240291</v>
      </c>
      <c r="I866" s="76" t="s">
        <v>647</v>
      </c>
    </row>
    <row r="867" spans="1:9" s="80" customFormat="1" ht="18.75" customHeight="1">
      <c r="A867" s="76" t="s">
        <v>159</v>
      </c>
      <c r="B867" s="81" t="s">
        <v>160</v>
      </c>
      <c r="C867" s="76" t="s">
        <v>337</v>
      </c>
      <c r="D867" s="76" t="s">
        <v>337</v>
      </c>
      <c r="E867" s="76">
        <v>2558</v>
      </c>
      <c r="F867" s="78" t="s">
        <v>1520</v>
      </c>
      <c r="G867" s="78">
        <v>100000045840</v>
      </c>
      <c r="H867" s="79">
        <v>240291</v>
      </c>
      <c r="I867" s="76" t="s">
        <v>647</v>
      </c>
    </row>
    <row r="868" spans="1:9" s="80" customFormat="1" ht="18.75" customHeight="1">
      <c r="A868" s="76" t="s">
        <v>159</v>
      </c>
      <c r="B868" s="81" t="s">
        <v>160</v>
      </c>
      <c r="C868" s="76" t="s">
        <v>337</v>
      </c>
      <c r="D868" s="76" t="s">
        <v>337</v>
      </c>
      <c r="E868" s="76">
        <v>2558</v>
      </c>
      <c r="F868" s="78" t="s">
        <v>1521</v>
      </c>
      <c r="G868" s="78">
        <v>100000045841</v>
      </c>
      <c r="H868" s="79">
        <v>240291</v>
      </c>
      <c r="I868" s="76" t="s">
        <v>647</v>
      </c>
    </row>
    <row r="869" spans="1:9" s="80" customFormat="1" ht="18.75" customHeight="1">
      <c r="A869" s="76" t="s">
        <v>159</v>
      </c>
      <c r="B869" s="81" t="s">
        <v>160</v>
      </c>
      <c r="C869" s="76" t="s">
        <v>337</v>
      </c>
      <c r="D869" s="76" t="s">
        <v>337</v>
      </c>
      <c r="E869" s="76">
        <v>2558</v>
      </c>
      <c r="F869" s="78" t="s">
        <v>1522</v>
      </c>
      <c r="G869" s="78">
        <v>100000045842</v>
      </c>
      <c r="H869" s="79">
        <v>240291</v>
      </c>
      <c r="I869" s="76" t="s">
        <v>647</v>
      </c>
    </row>
    <row r="870" spans="1:9" s="80" customFormat="1" ht="18.75" customHeight="1">
      <c r="A870" s="76" t="s">
        <v>159</v>
      </c>
      <c r="B870" s="81" t="s">
        <v>160</v>
      </c>
      <c r="C870" s="76" t="s">
        <v>337</v>
      </c>
      <c r="D870" s="76" t="s">
        <v>337</v>
      </c>
      <c r="E870" s="76">
        <v>2558</v>
      </c>
      <c r="F870" s="78" t="s">
        <v>1523</v>
      </c>
      <c r="G870" s="78">
        <v>100000045843</v>
      </c>
      <c r="H870" s="79">
        <v>240291</v>
      </c>
      <c r="I870" s="76" t="s">
        <v>647</v>
      </c>
    </row>
    <row r="871" spans="1:9" s="80" customFormat="1" ht="18.75" customHeight="1">
      <c r="A871" s="76" t="s">
        <v>159</v>
      </c>
      <c r="B871" s="81" t="s">
        <v>160</v>
      </c>
      <c r="C871" s="76" t="s">
        <v>337</v>
      </c>
      <c r="D871" s="76" t="s">
        <v>337</v>
      </c>
      <c r="E871" s="76">
        <v>2558</v>
      </c>
      <c r="F871" s="78" t="s">
        <v>1524</v>
      </c>
      <c r="G871" s="78">
        <v>100000045844</v>
      </c>
      <c r="H871" s="79">
        <v>240291</v>
      </c>
      <c r="I871" s="76" t="s">
        <v>647</v>
      </c>
    </row>
    <row r="872" spans="1:9" s="80" customFormat="1" ht="18.75" customHeight="1">
      <c r="A872" s="76" t="s">
        <v>161</v>
      </c>
      <c r="B872" s="81" t="s">
        <v>162</v>
      </c>
      <c r="C872" s="76" t="s">
        <v>337</v>
      </c>
      <c r="D872" s="76" t="s">
        <v>337</v>
      </c>
      <c r="E872" s="76">
        <v>2558</v>
      </c>
      <c r="F872" s="78" t="s">
        <v>1525</v>
      </c>
      <c r="G872" s="78">
        <v>100000046327</v>
      </c>
      <c r="H872" s="79">
        <v>240301</v>
      </c>
      <c r="I872" s="76" t="s">
        <v>647</v>
      </c>
    </row>
    <row r="873" spans="1:9" s="80" customFormat="1" ht="18.75" customHeight="1">
      <c r="A873" s="76" t="s">
        <v>161</v>
      </c>
      <c r="B873" s="81" t="s">
        <v>162</v>
      </c>
      <c r="C873" s="76" t="s">
        <v>337</v>
      </c>
      <c r="D873" s="76" t="s">
        <v>337</v>
      </c>
      <c r="E873" s="76">
        <v>2558</v>
      </c>
      <c r="F873" s="78" t="s">
        <v>1526</v>
      </c>
      <c r="G873" s="78">
        <v>100000046328</v>
      </c>
      <c r="H873" s="79">
        <v>240301</v>
      </c>
      <c r="I873" s="76" t="s">
        <v>647</v>
      </c>
    </row>
    <row r="874" spans="1:9" s="80" customFormat="1" ht="18.75" customHeight="1">
      <c r="A874" s="76" t="s">
        <v>161</v>
      </c>
      <c r="B874" s="81" t="s">
        <v>162</v>
      </c>
      <c r="C874" s="76" t="s">
        <v>337</v>
      </c>
      <c r="D874" s="76" t="s">
        <v>337</v>
      </c>
      <c r="E874" s="76">
        <v>2558</v>
      </c>
      <c r="F874" s="78" t="s">
        <v>1527</v>
      </c>
      <c r="G874" s="78">
        <v>100000046329</v>
      </c>
      <c r="H874" s="79">
        <v>240301</v>
      </c>
      <c r="I874" s="76" t="s">
        <v>647</v>
      </c>
    </row>
    <row r="875" spans="1:9" s="80" customFormat="1" ht="18.75" customHeight="1">
      <c r="A875" s="76" t="s">
        <v>161</v>
      </c>
      <c r="B875" s="81" t="s">
        <v>162</v>
      </c>
      <c r="C875" s="76" t="s">
        <v>337</v>
      </c>
      <c r="D875" s="76" t="s">
        <v>337</v>
      </c>
      <c r="E875" s="76">
        <v>2558</v>
      </c>
      <c r="F875" s="78" t="s">
        <v>1528</v>
      </c>
      <c r="G875" s="78">
        <v>100000046330</v>
      </c>
      <c r="H875" s="79">
        <v>240301</v>
      </c>
      <c r="I875" s="76" t="s">
        <v>647</v>
      </c>
    </row>
    <row r="876" spans="1:9" s="80" customFormat="1" ht="18.75" customHeight="1">
      <c r="A876" s="76" t="s">
        <v>161</v>
      </c>
      <c r="B876" s="81" t="s">
        <v>162</v>
      </c>
      <c r="C876" s="76" t="s">
        <v>337</v>
      </c>
      <c r="D876" s="76" t="s">
        <v>337</v>
      </c>
      <c r="E876" s="76">
        <v>2558</v>
      </c>
      <c r="F876" s="78" t="s">
        <v>1529</v>
      </c>
      <c r="G876" s="78">
        <v>100000046331</v>
      </c>
      <c r="H876" s="79">
        <v>240301</v>
      </c>
      <c r="I876" s="76" t="s">
        <v>647</v>
      </c>
    </row>
    <row r="877" spans="1:9" s="80" customFormat="1" ht="18.75" customHeight="1">
      <c r="A877" s="76" t="s">
        <v>161</v>
      </c>
      <c r="B877" s="81" t="s">
        <v>162</v>
      </c>
      <c r="C877" s="76" t="s">
        <v>337</v>
      </c>
      <c r="D877" s="76" t="s">
        <v>337</v>
      </c>
      <c r="E877" s="76">
        <v>2558</v>
      </c>
      <c r="F877" s="78" t="s">
        <v>1530</v>
      </c>
      <c r="G877" s="78">
        <v>100000046332</v>
      </c>
      <c r="H877" s="79">
        <v>240301</v>
      </c>
      <c r="I877" s="76" t="s">
        <v>647</v>
      </c>
    </row>
    <row r="878" spans="1:9" s="80" customFormat="1" ht="18.75" customHeight="1">
      <c r="A878" s="76" t="s">
        <v>161</v>
      </c>
      <c r="B878" s="81" t="s">
        <v>162</v>
      </c>
      <c r="C878" s="76" t="s">
        <v>337</v>
      </c>
      <c r="D878" s="76" t="s">
        <v>337</v>
      </c>
      <c r="E878" s="76">
        <v>2558</v>
      </c>
      <c r="F878" s="78" t="s">
        <v>1531</v>
      </c>
      <c r="G878" s="78">
        <v>100000046333</v>
      </c>
      <c r="H878" s="79">
        <v>240301</v>
      </c>
      <c r="I878" s="76" t="s">
        <v>647</v>
      </c>
    </row>
    <row r="879" spans="1:9" s="80" customFormat="1" ht="18.75" customHeight="1">
      <c r="A879" s="76" t="s">
        <v>161</v>
      </c>
      <c r="B879" s="81" t="s">
        <v>162</v>
      </c>
      <c r="C879" s="76" t="s">
        <v>337</v>
      </c>
      <c r="D879" s="76" t="s">
        <v>337</v>
      </c>
      <c r="E879" s="76">
        <v>2558</v>
      </c>
      <c r="F879" s="78" t="s">
        <v>1532</v>
      </c>
      <c r="G879" s="78">
        <v>100000046334</v>
      </c>
      <c r="H879" s="79">
        <v>240301</v>
      </c>
      <c r="I879" s="76" t="s">
        <v>647</v>
      </c>
    </row>
    <row r="880" spans="1:9" s="80" customFormat="1" ht="18.75" customHeight="1">
      <c r="A880" s="76" t="s">
        <v>161</v>
      </c>
      <c r="B880" s="81" t="s">
        <v>162</v>
      </c>
      <c r="C880" s="76" t="s">
        <v>337</v>
      </c>
      <c r="D880" s="76" t="s">
        <v>337</v>
      </c>
      <c r="E880" s="76">
        <v>2558</v>
      </c>
      <c r="F880" s="78" t="s">
        <v>1533</v>
      </c>
      <c r="G880" s="78">
        <v>100000046335</v>
      </c>
      <c r="H880" s="79">
        <v>240301</v>
      </c>
      <c r="I880" s="76" t="s">
        <v>647</v>
      </c>
    </row>
    <row r="881" spans="1:9" s="80" customFormat="1" ht="18.75" customHeight="1">
      <c r="A881" s="76" t="s">
        <v>161</v>
      </c>
      <c r="B881" s="81" t="s">
        <v>162</v>
      </c>
      <c r="C881" s="76" t="s">
        <v>337</v>
      </c>
      <c r="D881" s="76" t="s">
        <v>337</v>
      </c>
      <c r="E881" s="76">
        <v>2558</v>
      </c>
      <c r="F881" s="78" t="s">
        <v>1534</v>
      </c>
      <c r="G881" s="78">
        <v>100000046336</v>
      </c>
      <c r="H881" s="79">
        <v>240301</v>
      </c>
      <c r="I881" s="76" t="s">
        <v>647</v>
      </c>
    </row>
    <row r="882" spans="1:9" s="80" customFormat="1" ht="18.75" customHeight="1">
      <c r="A882" s="76" t="s">
        <v>161</v>
      </c>
      <c r="B882" s="81" t="s">
        <v>162</v>
      </c>
      <c r="C882" s="76" t="s">
        <v>337</v>
      </c>
      <c r="D882" s="76" t="s">
        <v>337</v>
      </c>
      <c r="E882" s="76">
        <v>2558</v>
      </c>
      <c r="F882" s="78" t="s">
        <v>1535</v>
      </c>
      <c r="G882" s="78">
        <v>100000046337</v>
      </c>
      <c r="H882" s="79">
        <v>240301</v>
      </c>
      <c r="I882" s="76" t="s">
        <v>647</v>
      </c>
    </row>
    <row r="883" spans="1:9" s="80" customFormat="1" ht="18.75" customHeight="1">
      <c r="A883" s="76" t="s">
        <v>161</v>
      </c>
      <c r="B883" s="81" t="s">
        <v>162</v>
      </c>
      <c r="C883" s="76" t="s">
        <v>337</v>
      </c>
      <c r="D883" s="76" t="s">
        <v>337</v>
      </c>
      <c r="E883" s="76">
        <v>2558</v>
      </c>
      <c r="F883" s="78" t="s">
        <v>1536</v>
      </c>
      <c r="G883" s="78">
        <v>100000046338</v>
      </c>
      <c r="H883" s="79">
        <v>240301</v>
      </c>
      <c r="I883" s="76" t="s">
        <v>647</v>
      </c>
    </row>
    <row r="884" spans="1:9" s="80" customFormat="1" ht="18.75" customHeight="1">
      <c r="A884" s="76" t="s">
        <v>161</v>
      </c>
      <c r="B884" s="81" t="s">
        <v>162</v>
      </c>
      <c r="C884" s="76" t="s">
        <v>337</v>
      </c>
      <c r="D884" s="76" t="s">
        <v>337</v>
      </c>
      <c r="E884" s="76">
        <v>2558</v>
      </c>
      <c r="F884" s="78" t="s">
        <v>1537</v>
      </c>
      <c r="G884" s="78">
        <v>100000046339</v>
      </c>
      <c r="H884" s="79">
        <v>240301</v>
      </c>
      <c r="I884" s="76" t="s">
        <v>647</v>
      </c>
    </row>
    <row r="885" spans="1:9" s="80" customFormat="1" ht="18.75" customHeight="1">
      <c r="A885" s="76" t="s">
        <v>161</v>
      </c>
      <c r="B885" s="81" t="s">
        <v>162</v>
      </c>
      <c r="C885" s="76" t="s">
        <v>337</v>
      </c>
      <c r="D885" s="76" t="s">
        <v>337</v>
      </c>
      <c r="E885" s="76">
        <v>2558</v>
      </c>
      <c r="F885" s="78" t="s">
        <v>1538</v>
      </c>
      <c r="G885" s="78">
        <v>100000046340</v>
      </c>
      <c r="H885" s="79">
        <v>240301</v>
      </c>
      <c r="I885" s="76" t="s">
        <v>647</v>
      </c>
    </row>
    <row r="886" spans="1:9" s="80" customFormat="1" ht="18.75" customHeight="1">
      <c r="A886" s="76" t="s">
        <v>161</v>
      </c>
      <c r="B886" s="81" t="s">
        <v>162</v>
      </c>
      <c r="C886" s="76" t="s">
        <v>337</v>
      </c>
      <c r="D886" s="76" t="s">
        <v>337</v>
      </c>
      <c r="E886" s="76">
        <v>2558</v>
      </c>
      <c r="F886" s="78" t="s">
        <v>1539</v>
      </c>
      <c r="G886" s="78">
        <v>100000046341</v>
      </c>
      <c r="H886" s="79">
        <v>240301</v>
      </c>
      <c r="I886" s="76" t="s">
        <v>647</v>
      </c>
    </row>
    <row r="887" spans="1:9" s="80" customFormat="1" ht="18.75" customHeight="1">
      <c r="A887" s="76" t="s">
        <v>161</v>
      </c>
      <c r="B887" s="81" t="s">
        <v>162</v>
      </c>
      <c r="C887" s="76" t="s">
        <v>337</v>
      </c>
      <c r="D887" s="76" t="s">
        <v>337</v>
      </c>
      <c r="E887" s="76">
        <v>2558</v>
      </c>
      <c r="F887" s="78" t="s">
        <v>1540</v>
      </c>
      <c r="G887" s="78">
        <v>100000046342</v>
      </c>
      <c r="H887" s="79">
        <v>240301</v>
      </c>
      <c r="I887" s="76" t="s">
        <v>647</v>
      </c>
    </row>
    <row r="888" spans="1:9" s="80" customFormat="1" ht="18.75" customHeight="1">
      <c r="A888" s="76" t="s">
        <v>161</v>
      </c>
      <c r="B888" s="81" t="s">
        <v>162</v>
      </c>
      <c r="C888" s="76" t="s">
        <v>337</v>
      </c>
      <c r="D888" s="76" t="s">
        <v>337</v>
      </c>
      <c r="E888" s="76">
        <v>2558</v>
      </c>
      <c r="F888" s="78" t="s">
        <v>1541</v>
      </c>
      <c r="G888" s="78">
        <v>100000046343</v>
      </c>
      <c r="H888" s="79">
        <v>240301</v>
      </c>
      <c r="I888" s="76" t="s">
        <v>647</v>
      </c>
    </row>
    <row r="889" spans="1:9" s="80" customFormat="1" ht="18.75" customHeight="1">
      <c r="A889" s="76" t="s">
        <v>161</v>
      </c>
      <c r="B889" s="77" t="s">
        <v>162</v>
      </c>
      <c r="C889" s="76" t="s">
        <v>338</v>
      </c>
      <c r="D889" s="76" t="s">
        <v>651</v>
      </c>
      <c r="E889" s="76">
        <v>2549</v>
      </c>
      <c r="F889" s="78" t="s">
        <v>1542</v>
      </c>
      <c r="G889" s="78"/>
      <c r="H889" s="79">
        <v>237308</v>
      </c>
      <c r="I889" s="76" t="s">
        <v>647</v>
      </c>
    </row>
    <row r="890" spans="1:9" s="80" customFormat="1" ht="18.75" customHeight="1">
      <c r="A890" s="76" t="s">
        <v>161</v>
      </c>
      <c r="B890" s="77" t="s">
        <v>162</v>
      </c>
      <c r="C890" s="76" t="s">
        <v>338</v>
      </c>
      <c r="D890" s="76" t="s">
        <v>651</v>
      </c>
      <c r="E890" s="76">
        <v>2549</v>
      </c>
      <c r="F890" s="78" t="s">
        <v>1543</v>
      </c>
      <c r="G890" s="78"/>
      <c r="H890" s="79">
        <v>237308</v>
      </c>
      <c r="I890" s="76" t="s">
        <v>647</v>
      </c>
    </row>
    <row r="891" spans="1:9" s="80" customFormat="1" ht="18.75" customHeight="1">
      <c r="A891" s="76" t="s">
        <v>161</v>
      </c>
      <c r="B891" s="77" t="s">
        <v>162</v>
      </c>
      <c r="C891" s="76" t="s">
        <v>338</v>
      </c>
      <c r="D891" s="76" t="s">
        <v>651</v>
      </c>
      <c r="E891" s="76">
        <v>2549</v>
      </c>
      <c r="F891" s="78" t="s">
        <v>1544</v>
      </c>
      <c r="G891" s="78"/>
      <c r="H891" s="79">
        <v>237308</v>
      </c>
      <c r="I891" s="76" t="s">
        <v>647</v>
      </c>
    </row>
    <row r="892" spans="1:9" s="80" customFormat="1" ht="18.75" customHeight="1">
      <c r="A892" s="76" t="s">
        <v>161</v>
      </c>
      <c r="B892" s="77" t="s">
        <v>162</v>
      </c>
      <c r="C892" s="76" t="s">
        <v>338</v>
      </c>
      <c r="D892" s="76" t="s">
        <v>651</v>
      </c>
      <c r="E892" s="76">
        <v>2549</v>
      </c>
      <c r="F892" s="78" t="s">
        <v>1545</v>
      </c>
      <c r="G892" s="78"/>
      <c r="H892" s="79">
        <v>237308</v>
      </c>
      <c r="I892" s="76" t="s">
        <v>647</v>
      </c>
    </row>
    <row r="893" spans="1:9" s="80" customFormat="1" ht="18.75" customHeight="1">
      <c r="A893" s="76" t="s">
        <v>161</v>
      </c>
      <c r="B893" s="77" t="s">
        <v>162</v>
      </c>
      <c r="C893" s="76" t="s">
        <v>338</v>
      </c>
      <c r="D893" s="76" t="s">
        <v>651</v>
      </c>
      <c r="E893" s="76">
        <v>2549</v>
      </c>
      <c r="F893" s="78" t="s">
        <v>1546</v>
      </c>
      <c r="G893" s="78"/>
      <c r="H893" s="79">
        <v>237308</v>
      </c>
      <c r="I893" s="76" t="s">
        <v>647</v>
      </c>
    </row>
    <row r="894" spans="1:9" s="80" customFormat="1" ht="18.75" customHeight="1">
      <c r="A894" s="76" t="s">
        <v>161</v>
      </c>
      <c r="B894" s="77" t="s">
        <v>162</v>
      </c>
      <c r="C894" s="76" t="s">
        <v>338</v>
      </c>
      <c r="D894" s="76" t="s">
        <v>651</v>
      </c>
      <c r="E894" s="76">
        <v>2549</v>
      </c>
      <c r="F894" s="78" t="s">
        <v>1547</v>
      </c>
      <c r="G894" s="78"/>
      <c r="H894" s="79">
        <v>237308</v>
      </c>
      <c r="I894" s="76" t="s">
        <v>647</v>
      </c>
    </row>
    <row r="895" spans="1:9" s="80" customFormat="1" ht="18.75" customHeight="1">
      <c r="A895" s="76" t="s">
        <v>161</v>
      </c>
      <c r="B895" s="77" t="s">
        <v>162</v>
      </c>
      <c r="C895" s="76" t="s">
        <v>338</v>
      </c>
      <c r="D895" s="76" t="s">
        <v>651</v>
      </c>
      <c r="E895" s="76">
        <v>2549</v>
      </c>
      <c r="F895" s="78" t="s">
        <v>1548</v>
      </c>
      <c r="G895" s="78"/>
      <c r="H895" s="79">
        <v>237308</v>
      </c>
      <c r="I895" s="76" t="s">
        <v>647</v>
      </c>
    </row>
    <row r="896" spans="1:9" s="80" customFormat="1" ht="18.75" customHeight="1">
      <c r="A896" s="76" t="s">
        <v>161</v>
      </c>
      <c r="B896" s="77" t="s">
        <v>162</v>
      </c>
      <c r="C896" s="76" t="s">
        <v>338</v>
      </c>
      <c r="D896" s="76" t="s">
        <v>651</v>
      </c>
      <c r="E896" s="76">
        <v>2549</v>
      </c>
      <c r="F896" s="78" t="s">
        <v>1549</v>
      </c>
      <c r="G896" s="78"/>
      <c r="H896" s="79">
        <v>237308</v>
      </c>
      <c r="I896" s="76" t="s">
        <v>647</v>
      </c>
    </row>
    <row r="897" spans="1:9" s="80" customFormat="1" ht="18.75" customHeight="1">
      <c r="A897" s="76" t="s">
        <v>161</v>
      </c>
      <c r="B897" s="77" t="s">
        <v>162</v>
      </c>
      <c r="C897" s="76" t="s">
        <v>338</v>
      </c>
      <c r="D897" s="76" t="s">
        <v>651</v>
      </c>
      <c r="E897" s="76">
        <v>2549</v>
      </c>
      <c r="F897" s="78" t="s">
        <v>1550</v>
      </c>
      <c r="G897" s="78"/>
      <c r="H897" s="79">
        <v>237308</v>
      </c>
      <c r="I897" s="76" t="s">
        <v>647</v>
      </c>
    </row>
    <row r="898" spans="1:9" s="80" customFormat="1" ht="18.75" customHeight="1">
      <c r="A898" s="76" t="s">
        <v>161</v>
      </c>
      <c r="B898" s="77" t="s">
        <v>162</v>
      </c>
      <c r="C898" s="76" t="s">
        <v>338</v>
      </c>
      <c r="D898" s="76" t="s">
        <v>651</v>
      </c>
      <c r="E898" s="76">
        <v>2549</v>
      </c>
      <c r="F898" s="78" t="s">
        <v>1551</v>
      </c>
      <c r="G898" s="78"/>
      <c r="H898" s="79">
        <v>237308</v>
      </c>
      <c r="I898" s="76" t="s">
        <v>647</v>
      </c>
    </row>
    <row r="899" spans="1:9" s="80" customFormat="1" ht="18.75" customHeight="1">
      <c r="A899" s="76" t="s">
        <v>161</v>
      </c>
      <c r="B899" s="77" t="s">
        <v>162</v>
      </c>
      <c r="C899" s="76" t="s">
        <v>338</v>
      </c>
      <c r="D899" s="76" t="s">
        <v>651</v>
      </c>
      <c r="E899" s="76">
        <v>2549</v>
      </c>
      <c r="F899" s="78" t="s">
        <v>1552</v>
      </c>
      <c r="G899" s="78"/>
      <c r="H899" s="79">
        <v>237308</v>
      </c>
      <c r="I899" s="76" t="s">
        <v>647</v>
      </c>
    </row>
    <row r="900" spans="1:9" s="80" customFormat="1" ht="18.75" customHeight="1">
      <c r="A900" s="76" t="s">
        <v>161</v>
      </c>
      <c r="B900" s="77" t="s">
        <v>162</v>
      </c>
      <c r="C900" s="76" t="s">
        <v>338</v>
      </c>
      <c r="D900" s="76" t="s">
        <v>651</v>
      </c>
      <c r="E900" s="76">
        <v>2549</v>
      </c>
      <c r="F900" s="78" t="s">
        <v>1553</v>
      </c>
      <c r="G900" s="78"/>
      <c r="H900" s="79">
        <v>237308</v>
      </c>
      <c r="I900" s="76" t="s">
        <v>647</v>
      </c>
    </row>
    <row r="901" spans="1:9" s="80" customFormat="1" ht="18.75" customHeight="1">
      <c r="A901" s="76" t="s">
        <v>161</v>
      </c>
      <c r="B901" s="77" t="s">
        <v>162</v>
      </c>
      <c r="C901" s="76" t="s">
        <v>338</v>
      </c>
      <c r="D901" s="76" t="s">
        <v>651</v>
      </c>
      <c r="E901" s="76">
        <v>2549</v>
      </c>
      <c r="F901" s="78" t="s">
        <v>1554</v>
      </c>
      <c r="G901" s="78"/>
      <c r="H901" s="79">
        <v>237308</v>
      </c>
      <c r="I901" s="76" t="s">
        <v>647</v>
      </c>
    </row>
    <row r="902" spans="1:9" s="80" customFormat="1" ht="18.75" customHeight="1">
      <c r="A902" s="76" t="s">
        <v>161</v>
      </c>
      <c r="B902" s="77" t="s">
        <v>162</v>
      </c>
      <c r="C902" s="76" t="s">
        <v>338</v>
      </c>
      <c r="D902" s="76" t="s">
        <v>651</v>
      </c>
      <c r="E902" s="76">
        <v>2549</v>
      </c>
      <c r="F902" s="78" t="s">
        <v>1555</v>
      </c>
      <c r="G902" s="78"/>
      <c r="H902" s="79">
        <v>237308</v>
      </c>
      <c r="I902" s="76" t="s">
        <v>647</v>
      </c>
    </row>
    <row r="903" spans="1:9" s="80" customFormat="1" ht="18.75" customHeight="1">
      <c r="A903" s="76" t="s">
        <v>161</v>
      </c>
      <c r="B903" s="77" t="s">
        <v>162</v>
      </c>
      <c r="C903" s="76" t="s">
        <v>338</v>
      </c>
      <c r="D903" s="76" t="s">
        <v>651</v>
      </c>
      <c r="E903" s="76">
        <v>2549</v>
      </c>
      <c r="F903" s="78" t="s">
        <v>1556</v>
      </c>
      <c r="G903" s="78"/>
      <c r="H903" s="79">
        <v>237308</v>
      </c>
      <c r="I903" s="76" t="s">
        <v>647</v>
      </c>
    </row>
    <row r="904" spans="1:9" s="80" customFormat="1" ht="18.75" customHeight="1">
      <c r="A904" s="76" t="s">
        <v>161</v>
      </c>
      <c r="B904" s="77" t="s">
        <v>162</v>
      </c>
      <c r="C904" s="76" t="s">
        <v>338</v>
      </c>
      <c r="D904" s="76" t="s">
        <v>651</v>
      </c>
      <c r="E904" s="76">
        <v>2549</v>
      </c>
      <c r="F904" s="78" t="s">
        <v>1557</v>
      </c>
      <c r="G904" s="78"/>
      <c r="H904" s="79">
        <v>237308</v>
      </c>
      <c r="I904" s="76" t="s">
        <v>647</v>
      </c>
    </row>
    <row r="905" spans="1:9" s="80" customFormat="1" ht="18.75" customHeight="1">
      <c r="A905" s="76" t="s">
        <v>161</v>
      </c>
      <c r="B905" s="77" t="s">
        <v>162</v>
      </c>
      <c r="C905" s="76" t="s">
        <v>338</v>
      </c>
      <c r="D905" s="76" t="s">
        <v>651</v>
      </c>
      <c r="E905" s="76">
        <v>2557</v>
      </c>
      <c r="F905" s="78" t="s">
        <v>1558</v>
      </c>
      <c r="G905" s="78"/>
      <c r="H905" s="79">
        <v>240283</v>
      </c>
      <c r="I905" s="76" t="s">
        <v>647</v>
      </c>
    </row>
    <row r="906" spans="1:9" s="80" customFormat="1" ht="18.75" customHeight="1">
      <c r="A906" s="76" t="s">
        <v>161</v>
      </c>
      <c r="B906" s="77" t="s">
        <v>162</v>
      </c>
      <c r="C906" s="76" t="s">
        <v>338</v>
      </c>
      <c r="D906" s="76" t="s">
        <v>651</v>
      </c>
      <c r="E906" s="76">
        <v>2557</v>
      </c>
      <c r="F906" s="78" t="s">
        <v>1559</v>
      </c>
      <c r="G906" s="78"/>
      <c r="H906" s="79">
        <v>240283</v>
      </c>
      <c r="I906" s="76" t="s">
        <v>647</v>
      </c>
    </row>
    <row r="907" spans="1:9" s="80" customFormat="1" ht="18.75" customHeight="1">
      <c r="A907" s="76" t="s">
        <v>161</v>
      </c>
      <c r="B907" s="77" t="s">
        <v>162</v>
      </c>
      <c r="C907" s="76" t="s">
        <v>338</v>
      </c>
      <c r="D907" s="76" t="s">
        <v>651</v>
      </c>
      <c r="E907" s="76">
        <v>2557</v>
      </c>
      <c r="F907" s="78" t="s">
        <v>1560</v>
      </c>
      <c r="G907" s="78"/>
      <c r="H907" s="79">
        <v>240283</v>
      </c>
      <c r="I907" s="76" t="s">
        <v>647</v>
      </c>
    </row>
    <row r="908" spans="1:9" s="80" customFormat="1" ht="18.75" customHeight="1">
      <c r="A908" s="76" t="s">
        <v>161</v>
      </c>
      <c r="B908" s="77" t="s">
        <v>162</v>
      </c>
      <c r="C908" s="76" t="s">
        <v>338</v>
      </c>
      <c r="D908" s="76" t="s">
        <v>651</v>
      </c>
      <c r="E908" s="76">
        <v>2557</v>
      </c>
      <c r="F908" s="78" t="s">
        <v>1561</v>
      </c>
      <c r="G908" s="78"/>
      <c r="H908" s="79">
        <v>240283</v>
      </c>
      <c r="I908" s="76" t="s">
        <v>647</v>
      </c>
    </row>
    <row r="909" spans="1:9" s="80" customFormat="1" ht="18.75" customHeight="1">
      <c r="A909" s="76" t="s">
        <v>161</v>
      </c>
      <c r="B909" s="77" t="s">
        <v>162</v>
      </c>
      <c r="C909" s="76" t="s">
        <v>338</v>
      </c>
      <c r="D909" s="76" t="s">
        <v>651</v>
      </c>
      <c r="E909" s="76">
        <v>2557</v>
      </c>
      <c r="F909" s="78" t="s">
        <v>1562</v>
      </c>
      <c r="G909" s="78"/>
      <c r="H909" s="79">
        <v>240283</v>
      </c>
      <c r="I909" s="76" t="s">
        <v>647</v>
      </c>
    </row>
    <row r="910" spans="1:9" s="80" customFormat="1" ht="18.75" customHeight="1">
      <c r="A910" s="76" t="s">
        <v>163</v>
      </c>
      <c r="B910" s="77" t="s">
        <v>164</v>
      </c>
      <c r="C910" s="76" t="s">
        <v>340</v>
      </c>
      <c r="D910" s="76" t="s">
        <v>672</v>
      </c>
      <c r="E910" s="76">
        <v>2558</v>
      </c>
      <c r="F910" s="78" t="s">
        <v>1563</v>
      </c>
      <c r="G910" s="78">
        <v>100000047796</v>
      </c>
      <c r="H910" s="79">
        <v>240484</v>
      </c>
      <c r="I910" s="76" t="s">
        <v>647</v>
      </c>
    </row>
    <row r="911" spans="1:9" s="80" customFormat="1" ht="18.75" customHeight="1">
      <c r="A911" s="76" t="s">
        <v>163</v>
      </c>
      <c r="B911" s="81" t="s">
        <v>164</v>
      </c>
      <c r="C911" s="76" t="s">
        <v>337</v>
      </c>
      <c r="D911" s="76" t="s">
        <v>337</v>
      </c>
      <c r="E911" s="76">
        <v>2558</v>
      </c>
      <c r="F911" s="78" t="s">
        <v>1564</v>
      </c>
      <c r="G911" s="78">
        <v>100000045710</v>
      </c>
      <c r="H911" s="79">
        <v>240296</v>
      </c>
      <c r="I911" s="76" t="s">
        <v>647</v>
      </c>
    </row>
    <row r="912" spans="1:9" s="80" customFormat="1" ht="18.75" customHeight="1">
      <c r="A912" s="76" t="s">
        <v>163</v>
      </c>
      <c r="B912" s="81" t="s">
        <v>164</v>
      </c>
      <c r="C912" s="76" t="s">
        <v>337</v>
      </c>
      <c r="D912" s="76" t="s">
        <v>337</v>
      </c>
      <c r="E912" s="76">
        <v>2558</v>
      </c>
      <c r="F912" s="78" t="s">
        <v>1565</v>
      </c>
      <c r="G912" s="78">
        <v>100000045711</v>
      </c>
      <c r="H912" s="79">
        <v>240296</v>
      </c>
      <c r="I912" s="76" t="s">
        <v>647</v>
      </c>
    </row>
    <row r="913" spans="1:9" s="80" customFormat="1" ht="18.75" customHeight="1">
      <c r="A913" s="76" t="s">
        <v>163</v>
      </c>
      <c r="B913" s="81" t="s">
        <v>164</v>
      </c>
      <c r="C913" s="76" t="s">
        <v>337</v>
      </c>
      <c r="D913" s="76" t="s">
        <v>337</v>
      </c>
      <c r="E913" s="76">
        <v>2558</v>
      </c>
      <c r="F913" s="78" t="s">
        <v>1566</v>
      </c>
      <c r="G913" s="78">
        <v>100000045712</v>
      </c>
      <c r="H913" s="79">
        <v>240296</v>
      </c>
      <c r="I913" s="76" t="s">
        <v>647</v>
      </c>
    </row>
    <row r="914" spans="1:9" s="80" customFormat="1" ht="18.75" customHeight="1">
      <c r="A914" s="76" t="s">
        <v>163</v>
      </c>
      <c r="B914" s="81" t="s">
        <v>164</v>
      </c>
      <c r="C914" s="76" t="s">
        <v>337</v>
      </c>
      <c r="D914" s="76" t="s">
        <v>337</v>
      </c>
      <c r="E914" s="76">
        <v>2558</v>
      </c>
      <c r="F914" s="78" t="s">
        <v>1567</v>
      </c>
      <c r="G914" s="78">
        <v>100000045713</v>
      </c>
      <c r="H914" s="79">
        <v>240296</v>
      </c>
      <c r="I914" s="76" t="s">
        <v>647</v>
      </c>
    </row>
    <row r="915" spans="1:9" s="80" customFormat="1" ht="18.75" customHeight="1">
      <c r="A915" s="76" t="s">
        <v>163</v>
      </c>
      <c r="B915" s="81" t="s">
        <v>164</v>
      </c>
      <c r="C915" s="76" t="s">
        <v>337</v>
      </c>
      <c r="D915" s="76" t="s">
        <v>337</v>
      </c>
      <c r="E915" s="76">
        <v>2558</v>
      </c>
      <c r="F915" s="78" t="s">
        <v>1568</v>
      </c>
      <c r="G915" s="78">
        <v>100000045714</v>
      </c>
      <c r="H915" s="79">
        <v>240296</v>
      </c>
      <c r="I915" s="76" t="s">
        <v>647</v>
      </c>
    </row>
    <row r="916" spans="1:9" s="80" customFormat="1" ht="18.75" customHeight="1">
      <c r="A916" s="76" t="s">
        <v>163</v>
      </c>
      <c r="B916" s="81" t="s">
        <v>164</v>
      </c>
      <c r="C916" s="76" t="s">
        <v>337</v>
      </c>
      <c r="D916" s="76" t="s">
        <v>337</v>
      </c>
      <c r="E916" s="76">
        <v>2558</v>
      </c>
      <c r="F916" s="78" t="s">
        <v>1569</v>
      </c>
      <c r="G916" s="78">
        <v>100000045715</v>
      </c>
      <c r="H916" s="79">
        <v>240296</v>
      </c>
      <c r="I916" s="76" t="s">
        <v>647</v>
      </c>
    </row>
    <row r="917" spans="1:9" s="80" customFormat="1" ht="18.75" customHeight="1">
      <c r="A917" s="76" t="s">
        <v>163</v>
      </c>
      <c r="B917" s="81" t="s">
        <v>164</v>
      </c>
      <c r="C917" s="76" t="s">
        <v>337</v>
      </c>
      <c r="D917" s="76" t="s">
        <v>337</v>
      </c>
      <c r="E917" s="76">
        <v>2558</v>
      </c>
      <c r="F917" s="78" t="s">
        <v>1570</v>
      </c>
      <c r="G917" s="78">
        <v>100000045716</v>
      </c>
      <c r="H917" s="79">
        <v>240296</v>
      </c>
      <c r="I917" s="76" t="s">
        <v>647</v>
      </c>
    </row>
    <row r="918" spans="1:9" s="80" customFormat="1" ht="18.75" customHeight="1">
      <c r="A918" s="76" t="s">
        <v>163</v>
      </c>
      <c r="B918" s="81" t="s">
        <v>164</v>
      </c>
      <c r="C918" s="76" t="s">
        <v>337</v>
      </c>
      <c r="D918" s="76" t="s">
        <v>337</v>
      </c>
      <c r="E918" s="76">
        <v>2558</v>
      </c>
      <c r="F918" s="78" t="s">
        <v>1571</v>
      </c>
      <c r="G918" s="78">
        <v>100000045717</v>
      </c>
      <c r="H918" s="79">
        <v>240296</v>
      </c>
      <c r="I918" s="76" t="s">
        <v>647</v>
      </c>
    </row>
    <row r="919" spans="1:9" s="80" customFormat="1" ht="18.75" customHeight="1">
      <c r="A919" s="76" t="s">
        <v>163</v>
      </c>
      <c r="B919" s="81" t="s">
        <v>164</v>
      </c>
      <c r="C919" s="76" t="s">
        <v>337</v>
      </c>
      <c r="D919" s="76" t="s">
        <v>337</v>
      </c>
      <c r="E919" s="76">
        <v>2558</v>
      </c>
      <c r="F919" s="78" t="s">
        <v>1572</v>
      </c>
      <c r="G919" s="78">
        <v>100000045718</v>
      </c>
      <c r="H919" s="79">
        <v>240296</v>
      </c>
      <c r="I919" s="76" t="s">
        <v>647</v>
      </c>
    </row>
    <row r="920" spans="1:9" s="80" customFormat="1" ht="18.75" customHeight="1">
      <c r="A920" s="76" t="s">
        <v>163</v>
      </c>
      <c r="B920" s="81" t="s">
        <v>164</v>
      </c>
      <c r="C920" s="76" t="s">
        <v>337</v>
      </c>
      <c r="D920" s="76" t="s">
        <v>337</v>
      </c>
      <c r="E920" s="76">
        <v>2558</v>
      </c>
      <c r="F920" s="78" t="s">
        <v>1573</v>
      </c>
      <c r="G920" s="78">
        <v>100000045719</v>
      </c>
      <c r="H920" s="79">
        <v>240296</v>
      </c>
      <c r="I920" s="76" t="s">
        <v>647</v>
      </c>
    </row>
    <row r="921" spans="1:9" s="80" customFormat="1" ht="18.75" customHeight="1">
      <c r="A921" s="76" t="s">
        <v>163</v>
      </c>
      <c r="B921" s="81" t="s">
        <v>164</v>
      </c>
      <c r="C921" s="76" t="s">
        <v>337</v>
      </c>
      <c r="D921" s="76" t="s">
        <v>337</v>
      </c>
      <c r="E921" s="76">
        <v>2558</v>
      </c>
      <c r="F921" s="78" t="s">
        <v>1574</v>
      </c>
      <c r="G921" s="78">
        <v>100000045720</v>
      </c>
      <c r="H921" s="79">
        <v>240296</v>
      </c>
      <c r="I921" s="76" t="s">
        <v>647</v>
      </c>
    </row>
    <row r="922" spans="1:9" s="80" customFormat="1" ht="18.75" customHeight="1">
      <c r="A922" s="76" t="s">
        <v>165</v>
      </c>
      <c r="B922" s="77" t="s">
        <v>166</v>
      </c>
      <c r="C922" s="76" t="s">
        <v>340</v>
      </c>
      <c r="D922" s="76" t="s">
        <v>672</v>
      </c>
      <c r="E922" s="76">
        <v>2558</v>
      </c>
      <c r="F922" s="78" t="s">
        <v>1575</v>
      </c>
      <c r="G922" s="78">
        <v>100000047801</v>
      </c>
      <c r="H922" s="79">
        <v>240484</v>
      </c>
      <c r="I922" s="76" t="s">
        <v>647</v>
      </c>
    </row>
    <row r="923" spans="1:9" s="80" customFormat="1" ht="18.75" customHeight="1">
      <c r="A923" s="76" t="s">
        <v>165</v>
      </c>
      <c r="B923" s="81" t="s">
        <v>166</v>
      </c>
      <c r="C923" s="76" t="s">
        <v>337</v>
      </c>
      <c r="D923" s="76" t="s">
        <v>337</v>
      </c>
      <c r="E923" s="76">
        <v>2558</v>
      </c>
      <c r="F923" s="78" t="s">
        <v>1576</v>
      </c>
      <c r="G923" s="78">
        <v>100000046747</v>
      </c>
      <c r="H923" s="79">
        <v>240339</v>
      </c>
      <c r="I923" s="76" t="s">
        <v>647</v>
      </c>
    </row>
    <row r="924" spans="1:9" s="80" customFormat="1" ht="18.75" customHeight="1">
      <c r="A924" s="76" t="s">
        <v>165</v>
      </c>
      <c r="B924" s="81" t="s">
        <v>166</v>
      </c>
      <c r="C924" s="76" t="s">
        <v>337</v>
      </c>
      <c r="D924" s="76" t="s">
        <v>337</v>
      </c>
      <c r="E924" s="76">
        <v>2558</v>
      </c>
      <c r="F924" s="78" t="s">
        <v>1577</v>
      </c>
      <c r="G924" s="78">
        <v>100000046748</v>
      </c>
      <c r="H924" s="79">
        <v>240339</v>
      </c>
      <c r="I924" s="76" t="s">
        <v>647</v>
      </c>
    </row>
    <row r="925" spans="1:9" s="80" customFormat="1" ht="18.75" customHeight="1">
      <c r="A925" s="76" t="s">
        <v>165</v>
      </c>
      <c r="B925" s="81" t="s">
        <v>166</v>
      </c>
      <c r="C925" s="76" t="s">
        <v>337</v>
      </c>
      <c r="D925" s="76" t="s">
        <v>337</v>
      </c>
      <c r="E925" s="76">
        <v>2558</v>
      </c>
      <c r="F925" s="78" t="s">
        <v>1578</v>
      </c>
      <c r="G925" s="78">
        <v>100000046749</v>
      </c>
      <c r="H925" s="79">
        <v>240339</v>
      </c>
      <c r="I925" s="76" t="s">
        <v>647</v>
      </c>
    </row>
    <row r="926" spans="1:9" s="80" customFormat="1" ht="18.75" customHeight="1">
      <c r="A926" s="76" t="s">
        <v>165</v>
      </c>
      <c r="B926" s="81" t="s">
        <v>166</v>
      </c>
      <c r="C926" s="76" t="s">
        <v>337</v>
      </c>
      <c r="D926" s="76" t="s">
        <v>337</v>
      </c>
      <c r="E926" s="76">
        <v>2558</v>
      </c>
      <c r="F926" s="78" t="s">
        <v>1579</v>
      </c>
      <c r="G926" s="78">
        <v>100000046750</v>
      </c>
      <c r="H926" s="79">
        <v>240339</v>
      </c>
      <c r="I926" s="76" t="s">
        <v>647</v>
      </c>
    </row>
    <row r="927" spans="1:9" s="80" customFormat="1" ht="18.75" customHeight="1">
      <c r="A927" s="76" t="s">
        <v>165</v>
      </c>
      <c r="B927" s="81" t="s">
        <v>166</v>
      </c>
      <c r="C927" s="76" t="s">
        <v>337</v>
      </c>
      <c r="D927" s="76" t="s">
        <v>337</v>
      </c>
      <c r="E927" s="76">
        <v>2558</v>
      </c>
      <c r="F927" s="78" t="s">
        <v>1580</v>
      </c>
      <c r="G927" s="78">
        <v>100000046751</v>
      </c>
      <c r="H927" s="79">
        <v>240339</v>
      </c>
      <c r="I927" s="76" t="s">
        <v>647</v>
      </c>
    </row>
    <row r="928" spans="1:9" s="80" customFormat="1" ht="18.75" customHeight="1">
      <c r="A928" s="76" t="s">
        <v>165</v>
      </c>
      <c r="B928" s="81" t="s">
        <v>166</v>
      </c>
      <c r="C928" s="76" t="s">
        <v>337</v>
      </c>
      <c r="D928" s="76" t="s">
        <v>337</v>
      </c>
      <c r="E928" s="76">
        <v>2558</v>
      </c>
      <c r="F928" s="78" t="s">
        <v>1581</v>
      </c>
      <c r="G928" s="78">
        <v>100000046752</v>
      </c>
      <c r="H928" s="79">
        <v>240339</v>
      </c>
      <c r="I928" s="76" t="s">
        <v>647</v>
      </c>
    </row>
    <row r="929" spans="1:9" s="80" customFormat="1" ht="18.75" customHeight="1">
      <c r="A929" s="76" t="s">
        <v>165</v>
      </c>
      <c r="B929" s="77" t="s">
        <v>166</v>
      </c>
      <c r="C929" s="76" t="s">
        <v>337</v>
      </c>
      <c r="D929" s="76" t="s">
        <v>645</v>
      </c>
      <c r="E929" s="76">
        <v>2558</v>
      </c>
      <c r="F929" s="78" t="s">
        <v>1582</v>
      </c>
      <c r="G929" s="78">
        <v>100000047739</v>
      </c>
      <c r="H929" s="79">
        <v>240484</v>
      </c>
      <c r="I929" s="76" t="s">
        <v>647</v>
      </c>
    </row>
    <row r="930" spans="1:9" s="80" customFormat="1" ht="18.75" customHeight="1">
      <c r="A930" s="76" t="s">
        <v>167</v>
      </c>
      <c r="B930" s="81" t="s">
        <v>168</v>
      </c>
      <c r="C930" s="76" t="s">
        <v>337</v>
      </c>
      <c r="D930" s="76" t="s">
        <v>337</v>
      </c>
      <c r="E930" s="76">
        <v>2558</v>
      </c>
      <c r="F930" s="78" t="s">
        <v>1583</v>
      </c>
      <c r="G930" s="78">
        <v>100000045779</v>
      </c>
      <c r="H930" s="79">
        <v>240318</v>
      </c>
      <c r="I930" s="76" t="s">
        <v>647</v>
      </c>
    </row>
    <row r="931" spans="1:9" s="80" customFormat="1" ht="18.75" customHeight="1">
      <c r="A931" s="76" t="s">
        <v>167</v>
      </c>
      <c r="B931" s="81" t="s">
        <v>168</v>
      </c>
      <c r="C931" s="76" t="s">
        <v>337</v>
      </c>
      <c r="D931" s="76" t="s">
        <v>337</v>
      </c>
      <c r="E931" s="76">
        <v>2558</v>
      </c>
      <c r="F931" s="78" t="s">
        <v>1584</v>
      </c>
      <c r="G931" s="78">
        <v>100000045780</v>
      </c>
      <c r="H931" s="79">
        <v>240318</v>
      </c>
      <c r="I931" s="76" t="s">
        <v>647</v>
      </c>
    </row>
    <row r="932" spans="1:9" s="80" customFormat="1" ht="18.75" customHeight="1">
      <c r="A932" s="76" t="s">
        <v>167</v>
      </c>
      <c r="B932" s="81" t="s">
        <v>168</v>
      </c>
      <c r="C932" s="76" t="s">
        <v>337</v>
      </c>
      <c r="D932" s="76" t="s">
        <v>337</v>
      </c>
      <c r="E932" s="76">
        <v>2558</v>
      </c>
      <c r="F932" s="78" t="s">
        <v>1585</v>
      </c>
      <c r="G932" s="78">
        <v>100000045781</v>
      </c>
      <c r="H932" s="79">
        <v>240318</v>
      </c>
      <c r="I932" s="76" t="s">
        <v>647</v>
      </c>
    </row>
    <row r="933" spans="1:9" s="80" customFormat="1" ht="18.75" customHeight="1">
      <c r="A933" s="76" t="s">
        <v>167</v>
      </c>
      <c r="B933" s="81" t="s">
        <v>168</v>
      </c>
      <c r="C933" s="76" t="s">
        <v>337</v>
      </c>
      <c r="D933" s="76" t="s">
        <v>337</v>
      </c>
      <c r="E933" s="76">
        <v>2558</v>
      </c>
      <c r="F933" s="78" t="s">
        <v>1586</v>
      </c>
      <c r="G933" s="78">
        <v>100000045782</v>
      </c>
      <c r="H933" s="79">
        <v>240318</v>
      </c>
      <c r="I933" s="76" t="s">
        <v>647</v>
      </c>
    </row>
    <row r="934" spans="1:9" s="80" customFormat="1" ht="18.75" customHeight="1">
      <c r="A934" s="76" t="s">
        <v>167</v>
      </c>
      <c r="B934" s="81" t="s">
        <v>168</v>
      </c>
      <c r="C934" s="76" t="s">
        <v>337</v>
      </c>
      <c r="D934" s="76" t="s">
        <v>337</v>
      </c>
      <c r="E934" s="76">
        <v>2558</v>
      </c>
      <c r="F934" s="78" t="s">
        <v>1587</v>
      </c>
      <c r="G934" s="78">
        <v>100000045783</v>
      </c>
      <c r="H934" s="79">
        <v>240318</v>
      </c>
      <c r="I934" s="76" t="s">
        <v>647</v>
      </c>
    </row>
    <row r="935" spans="1:9" s="80" customFormat="1" ht="18.75" customHeight="1">
      <c r="A935" s="76" t="s">
        <v>167</v>
      </c>
      <c r="B935" s="81" t="s">
        <v>168</v>
      </c>
      <c r="C935" s="76" t="s">
        <v>337</v>
      </c>
      <c r="D935" s="76" t="s">
        <v>337</v>
      </c>
      <c r="E935" s="76">
        <v>2558</v>
      </c>
      <c r="F935" s="78" t="s">
        <v>1588</v>
      </c>
      <c r="G935" s="78">
        <v>100000045784</v>
      </c>
      <c r="H935" s="79">
        <v>240318</v>
      </c>
      <c r="I935" s="76" t="s">
        <v>647</v>
      </c>
    </row>
    <row r="936" spans="1:9" s="80" customFormat="1" ht="18.75" customHeight="1">
      <c r="A936" s="76" t="s">
        <v>167</v>
      </c>
      <c r="B936" s="81" t="s">
        <v>168</v>
      </c>
      <c r="C936" s="76" t="s">
        <v>337</v>
      </c>
      <c r="D936" s="76" t="s">
        <v>337</v>
      </c>
      <c r="E936" s="76">
        <v>2558</v>
      </c>
      <c r="F936" s="78" t="s">
        <v>1589</v>
      </c>
      <c r="G936" s="78">
        <v>100000045785</v>
      </c>
      <c r="H936" s="79">
        <v>240318</v>
      </c>
      <c r="I936" s="76" t="s">
        <v>647</v>
      </c>
    </row>
    <row r="937" spans="1:9" s="80" customFormat="1" ht="18.75" customHeight="1">
      <c r="A937" s="76" t="s">
        <v>167</v>
      </c>
      <c r="B937" s="81" t="s">
        <v>168</v>
      </c>
      <c r="C937" s="76" t="s">
        <v>337</v>
      </c>
      <c r="D937" s="76" t="s">
        <v>337</v>
      </c>
      <c r="E937" s="76">
        <v>2558</v>
      </c>
      <c r="F937" s="78" t="s">
        <v>1590</v>
      </c>
      <c r="G937" s="78">
        <v>100000045786</v>
      </c>
      <c r="H937" s="79">
        <v>240318</v>
      </c>
      <c r="I937" s="76" t="s">
        <v>647</v>
      </c>
    </row>
    <row r="938" spans="1:9" s="80" customFormat="1" ht="18.75" customHeight="1">
      <c r="A938" s="76" t="s">
        <v>167</v>
      </c>
      <c r="B938" s="81" t="s">
        <v>168</v>
      </c>
      <c r="C938" s="76" t="s">
        <v>337</v>
      </c>
      <c r="D938" s="76" t="s">
        <v>337</v>
      </c>
      <c r="E938" s="76">
        <v>2558</v>
      </c>
      <c r="F938" s="78" t="s">
        <v>1591</v>
      </c>
      <c r="G938" s="78">
        <v>100000045787</v>
      </c>
      <c r="H938" s="79">
        <v>240318</v>
      </c>
      <c r="I938" s="76" t="s">
        <v>647</v>
      </c>
    </row>
    <row r="939" spans="1:9" s="80" customFormat="1" ht="18.75" customHeight="1">
      <c r="A939" s="76" t="s">
        <v>167</v>
      </c>
      <c r="B939" s="81" t="s">
        <v>168</v>
      </c>
      <c r="C939" s="76" t="s">
        <v>337</v>
      </c>
      <c r="D939" s="76" t="s">
        <v>337</v>
      </c>
      <c r="E939" s="76">
        <v>2558</v>
      </c>
      <c r="F939" s="78" t="s">
        <v>1592</v>
      </c>
      <c r="G939" s="78">
        <v>100000045788</v>
      </c>
      <c r="H939" s="79">
        <v>240318</v>
      </c>
      <c r="I939" s="76" t="s">
        <v>647</v>
      </c>
    </row>
    <row r="940" spans="1:9" s="80" customFormat="1" ht="18.75" customHeight="1">
      <c r="A940" s="76" t="s">
        <v>167</v>
      </c>
      <c r="B940" s="81" t="s">
        <v>168</v>
      </c>
      <c r="C940" s="76" t="s">
        <v>337</v>
      </c>
      <c r="D940" s="76" t="s">
        <v>337</v>
      </c>
      <c r="E940" s="76">
        <v>2558</v>
      </c>
      <c r="F940" s="78" t="s">
        <v>1593</v>
      </c>
      <c r="G940" s="78">
        <v>100000045789</v>
      </c>
      <c r="H940" s="79">
        <v>240318</v>
      </c>
      <c r="I940" s="76" t="s">
        <v>647</v>
      </c>
    </row>
    <row r="941" spans="1:9" s="80" customFormat="1" ht="18.75" customHeight="1">
      <c r="A941" s="76" t="s">
        <v>167</v>
      </c>
      <c r="B941" s="81" t="s">
        <v>168</v>
      </c>
      <c r="C941" s="76" t="s">
        <v>337</v>
      </c>
      <c r="D941" s="76" t="s">
        <v>337</v>
      </c>
      <c r="E941" s="76">
        <v>2558</v>
      </c>
      <c r="F941" s="78" t="s">
        <v>1594</v>
      </c>
      <c r="G941" s="78">
        <v>100000045790</v>
      </c>
      <c r="H941" s="79">
        <v>240318</v>
      </c>
      <c r="I941" s="76" t="s">
        <v>647</v>
      </c>
    </row>
    <row r="942" spans="1:9" s="80" customFormat="1" ht="18.75" customHeight="1">
      <c r="A942" s="76" t="s">
        <v>167</v>
      </c>
      <c r="B942" s="81" t="s">
        <v>168</v>
      </c>
      <c r="C942" s="76" t="s">
        <v>337</v>
      </c>
      <c r="D942" s="76" t="s">
        <v>337</v>
      </c>
      <c r="E942" s="76">
        <v>2558</v>
      </c>
      <c r="F942" s="78" t="s">
        <v>1595</v>
      </c>
      <c r="G942" s="78">
        <v>100000045791</v>
      </c>
      <c r="H942" s="79">
        <v>240318</v>
      </c>
      <c r="I942" s="76" t="s">
        <v>647</v>
      </c>
    </row>
    <row r="943" spans="1:9" s="80" customFormat="1" ht="18.75" customHeight="1">
      <c r="A943" s="76" t="s">
        <v>167</v>
      </c>
      <c r="B943" s="81" t="s">
        <v>168</v>
      </c>
      <c r="C943" s="76" t="s">
        <v>337</v>
      </c>
      <c r="D943" s="76" t="s">
        <v>337</v>
      </c>
      <c r="E943" s="76">
        <v>2558</v>
      </c>
      <c r="F943" s="78" t="s">
        <v>1596</v>
      </c>
      <c r="G943" s="78">
        <v>100000045792</v>
      </c>
      <c r="H943" s="79">
        <v>240318</v>
      </c>
      <c r="I943" s="76" t="s">
        <v>647</v>
      </c>
    </row>
    <row r="944" spans="1:9" s="80" customFormat="1" ht="18.75" customHeight="1">
      <c r="A944" s="76" t="s">
        <v>167</v>
      </c>
      <c r="B944" s="81" t="s">
        <v>168</v>
      </c>
      <c r="C944" s="76" t="s">
        <v>337</v>
      </c>
      <c r="D944" s="76" t="s">
        <v>337</v>
      </c>
      <c r="E944" s="76">
        <v>2558</v>
      </c>
      <c r="F944" s="78" t="s">
        <v>1597</v>
      </c>
      <c r="G944" s="78">
        <v>100000045793</v>
      </c>
      <c r="H944" s="79">
        <v>240318</v>
      </c>
      <c r="I944" s="76" t="s">
        <v>647</v>
      </c>
    </row>
    <row r="945" spans="1:9" s="80" customFormat="1" ht="18.75" customHeight="1">
      <c r="A945" s="76" t="s">
        <v>167</v>
      </c>
      <c r="B945" s="81" t="s">
        <v>168</v>
      </c>
      <c r="C945" s="76" t="s">
        <v>337</v>
      </c>
      <c r="D945" s="76" t="s">
        <v>337</v>
      </c>
      <c r="E945" s="76">
        <v>2558</v>
      </c>
      <c r="F945" s="78" t="s">
        <v>1598</v>
      </c>
      <c r="G945" s="78">
        <v>100000045794</v>
      </c>
      <c r="H945" s="79">
        <v>240318</v>
      </c>
      <c r="I945" s="76" t="s">
        <v>647</v>
      </c>
    </row>
    <row r="946" spans="1:9" s="80" customFormat="1" ht="18.75" customHeight="1">
      <c r="A946" s="76" t="s">
        <v>167</v>
      </c>
      <c r="B946" s="81" t="s">
        <v>168</v>
      </c>
      <c r="C946" s="76" t="s">
        <v>337</v>
      </c>
      <c r="D946" s="76" t="s">
        <v>337</v>
      </c>
      <c r="E946" s="76">
        <v>2558</v>
      </c>
      <c r="F946" s="78" t="s">
        <v>1599</v>
      </c>
      <c r="G946" s="78">
        <v>100000045795</v>
      </c>
      <c r="H946" s="79">
        <v>240318</v>
      </c>
      <c r="I946" s="76" t="s">
        <v>647</v>
      </c>
    </row>
    <row r="947" spans="1:9" s="80" customFormat="1" ht="18.75" customHeight="1">
      <c r="A947" s="76" t="s">
        <v>169</v>
      </c>
      <c r="B947" s="81" t="s">
        <v>170</v>
      </c>
      <c r="C947" s="76" t="s">
        <v>337</v>
      </c>
      <c r="D947" s="76" t="s">
        <v>337</v>
      </c>
      <c r="E947" s="76">
        <v>2558</v>
      </c>
      <c r="F947" s="78" t="s">
        <v>1600</v>
      </c>
      <c r="G947" s="78" t="s">
        <v>1601</v>
      </c>
      <c r="H947" s="79">
        <v>240284</v>
      </c>
      <c r="I947" s="76" t="s">
        <v>647</v>
      </c>
    </row>
    <row r="948" spans="1:9" s="80" customFormat="1" ht="18.75" customHeight="1">
      <c r="A948" s="76" t="s">
        <v>169</v>
      </c>
      <c r="B948" s="81" t="s">
        <v>170</v>
      </c>
      <c r="C948" s="76" t="s">
        <v>337</v>
      </c>
      <c r="D948" s="76" t="s">
        <v>337</v>
      </c>
      <c r="E948" s="76">
        <v>2558</v>
      </c>
      <c r="F948" s="78" t="s">
        <v>1602</v>
      </c>
      <c r="G948" s="78" t="s">
        <v>1603</v>
      </c>
      <c r="H948" s="79">
        <v>240284</v>
      </c>
      <c r="I948" s="76" t="s">
        <v>647</v>
      </c>
    </row>
    <row r="949" spans="1:9" s="80" customFormat="1" ht="18.75" customHeight="1">
      <c r="A949" s="76" t="s">
        <v>169</v>
      </c>
      <c r="B949" s="81" t="s">
        <v>170</v>
      </c>
      <c r="C949" s="76" t="s">
        <v>337</v>
      </c>
      <c r="D949" s="76" t="s">
        <v>337</v>
      </c>
      <c r="E949" s="76">
        <v>2558</v>
      </c>
      <c r="F949" s="78" t="s">
        <v>1604</v>
      </c>
      <c r="G949" s="78" t="s">
        <v>1605</v>
      </c>
      <c r="H949" s="79">
        <v>240284</v>
      </c>
      <c r="I949" s="76" t="s">
        <v>647</v>
      </c>
    </row>
    <row r="950" spans="1:9" s="80" customFormat="1" ht="18.75" customHeight="1">
      <c r="A950" s="76" t="s">
        <v>169</v>
      </c>
      <c r="B950" s="81" t="s">
        <v>170</v>
      </c>
      <c r="C950" s="76" t="s">
        <v>337</v>
      </c>
      <c r="D950" s="76" t="s">
        <v>337</v>
      </c>
      <c r="E950" s="76">
        <v>2558</v>
      </c>
      <c r="F950" s="78" t="s">
        <v>1606</v>
      </c>
      <c r="G950" s="78" t="s">
        <v>1607</v>
      </c>
      <c r="H950" s="79">
        <v>240284</v>
      </c>
      <c r="I950" s="76" t="s">
        <v>647</v>
      </c>
    </row>
    <row r="951" spans="1:9" s="80" customFormat="1" ht="18.75" customHeight="1">
      <c r="A951" s="76" t="s">
        <v>169</v>
      </c>
      <c r="B951" s="81" t="s">
        <v>170</v>
      </c>
      <c r="C951" s="76" t="s">
        <v>337</v>
      </c>
      <c r="D951" s="76" t="s">
        <v>337</v>
      </c>
      <c r="E951" s="76">
        <v>2558</v>
      </c>
      <c r="F951" s="78" t="s">
        <v>1608</v>
      </c>
      <c r="G951" s="78" t="s">
        <v>1609</v>
      </c>
      <c r="H951" s="79">
        <v>240284</v>
      </c>
      <c r="I951" s="76" t="s">
        <v>647</v>
      </c>
    </row>
    <row r="952" spans="1:9" s="80" customFormat="1" ht="18.75" customHeight="1">
      <c r="A952" s="76" t="s">
        <v>169</v>
      </c>
      <c r="B952" s="81" t="s">
        <v>170</v>
      </c>
      <c r="C952" s="76" t="s">
        <v>337</v>
      </c>
      <c r="D952" s="76" t="s">
        <v>337</v>
      </c>
      <c r="E952" s="76">
        <v>2558</v>
      </c>
      <c r="F952" s="78" t="s">
        <v>1610</v>
      </c>
      <c r="G952" s="78" t="s">
        <v>1611</v>
      </c>
      <c r="H952" s="79">
        <v>240284</v>
      </c>
      <c r="I952" s="76" t="s">
        <v>647</v>
      </c>
    </row>
    <row r="953" spans="1:9" s="80" customFormat="1" ht="18.75" customHeight="1">
      <c r="A953" s="76" t="s">
        <v>169</v>
      </c>
      <c r="B953" s="81" t="s">
        <v>170</v>
      </c>
      <c r="C953" s="76" t="s">
        <v>337</v>
      </c>
      <c r="D953" s="76" t="s">
        <v>337</v>
      </c>
      <c r="E953" s="76">
        <v>2558</v>
      </c>
      <c r="F953" s="78" t="s">
        <v>1612</v>
      </c>
      <c r="G953" s="78" t="s">
        <v>1613</v>
      </c>
      <c r="H953" s="79">
        <v>240284</v>
      </c>
      <c r="I953" s="76" t="s">
        <v>647</v>
      </c>
    </row>
    <row r="954" spans="1:9" s="80" customFormat="1" ht="18.75" customHeight="1">
      <c r="A954" s="76" t="s">
        <v>169</v>
      </c>
      <c r="B954" s="81" t="s">
        <v>170</v>
      </c>
      <c r="C954" s="76" t="s">
        <v>337</v>
      </c>
      <c r="D954" s="76" t="s">
        <v>337</v>
      </c>
      <c r="E954" s="76">
        <v>2558</v>
      </c>
      <c r="F954" s="78" t="s">
        <v>1614</v>
      </c>
      <c r="G954" s="78" t="s">
        <v>1615</v>
      </c>
      <c r="H954" s="79">
        <v>240284</v>
      </c>
      <c r="I954" s="76" t="s">
        <v>647</v>
      </c>
    </row>
    <row r="955" spans="1:9" s="80" customFormat="1" ht="18.75" customHeight="1">
      <c r="A955" s="76" t="s">
        <v>169</v>
      </c>
      <c r="B955" s="81" t="s">
        <v>170</v>
      </c>
      <c r="C955" s="76" t="s">
        <v>337</v>
      </c>
      <c r="D955" s="76" t="s">
        <v>337</v>
      </c>
      <c r="E955" s="76">
        <v>2558</v>
      </c>
      <c r="F955" s="78" t="s">
        <v>1616</v>
      </c>
      <c r="G955" s="78" t="s">
        <v>1617</v>
      </c>
      <c r="H955" s="79">
        <v>240284</v>
      </c>
      <c r="I955" s="76" t="s">
        <v>647</v>
      </c>
    </row>
    <row r="956" spans="1:9" s="80" customFormat="1" ht="18.75" customHeight="1">
      <c r="A956" s="76" t="s">
        <v>169</v>
      </c>
      <c r="B956" s="81" t="s">
        <v>170</v>
      </c>
      <c r="C956" s="76" t="s">
        <v>337</v>
      </c>
      <c r="D956" s="76" t="s">
        <v>337</v>
      </c>
      <c r="E956" s="76">
        <v>2558</v>
      </c>
      <c r="F956" s="78" t="s">
        <v>1618</v>
      </c>
      <c r="G956" s="78" t="s">
        <v>1619</v>
      </c>
      <c r="H956" s="79">
        <v>240284</v>
      </c>
      <c r="I956" s="76" t="s">
        <v>647</v>
      </c>
    </row>
    <row r="957" spans="1:9" s="80" customFormat="1" ht="18.75" customHeight="1">
      <c r="A957" s="76" t="s">
        <v>169</v>
      </c>
      <c r="B957" s="81" t="s">
        <v>170</v>
      </c>
      <c r="C957" s="76" t="s">
        <v>337</v>
      </c>
      <c r="D957" s="76" t="s">
        <v>337</v>
      </c>
      <c r="E957" s="76">
        <v>2558</v>
      </c>
      <c r="F957" s="78" t="s">
        <v>1620</v>
      </c>
      <c r="G957" s="78" t="s">
        <v>1621</v>
      </c>
      <c r="H957" s="79">
        <v>240284</v>
      </c>
      <c r="I957" s="76" t="s">
        <v>647</v>
      </c>
    </row>
    <row r="958" spans="1:9" s="80" customFormat="1" ht="18.75" customHeight="1">
      <c r="A958" s="76" t="s">
        <v>169</v>
      </c>
      <c r="B958" s="81" t="s">
        <v>170</v>
      </c>
      <c r="C958" s="76" t="s">
        <v>337</v>
      </c>
      <c r="D958" s="76" t="s">
        <v>337</v>
      </c>
      <c r="E958" s="76">
        <v>2558</v>
      </c>
      <c r="F958" s="78" t="s">
        <v>1622</v>
      </c>
      <c r="G958" s="78" t="s">
        <v>1623</v>
      </c>
      <c r="H958" s="79">
        <v>240284</v>
      </c>
      <c r="I958" s="76" t="s">
        <v>647</v>
      </c>
    </row>
    <row r="959" spans="1:9" s="80" customFormat="1" ht="18.75" customHeight="1">
      <c r="A959" s="76" t="s">
        <v>169</v>
      </c>
      <c r="B959" s="81" t="s">
        <v>170</v>
      </c>
      <c r="C959" s="76" t="s">
        <v>337</v>
      </c>
      <c r="D959" s="76" t="s">
        <v>337</v>
      </c>
      <c r="E959" s="76">
        <v>2558</v>
      </c>
      <c r="F959" s="78" t="s">
        <v>1624</v>
      </c>
      <c r="G959" s="78" t="s">
        <v>1625</v>
      </c>
      <c r="H959" s="79">
        <v>240284</v>
      </c>
      <c r="I959" s="76" t="s">
        <v>647</v>
      </c>
    </row>
    <row r="960" spans="1:9" s="80" customFormat="1" ht="18.75" customHeight="1">
      <c r="A960" s="76" t="s">
        <v>169</v>
      </c>
      <c r="B960" s="81" t="s">
        <v>170</v>
      </c>
      <c r="C960" s="76" t="s">
        <v>337</v>
      </c>
      <c r="D960" s="76" t="s">
        <v>337</v>
      </c>
      <c r="E960" s="76">
        <v>2558</v>
      </c>
      <c r="F960" s="78" t="s">
        <v>1626</v>
      </c>
      <c r="G960" s="78" t="s">
        <v>1627</v>
      </c>
      <c r="H960" s="79">
        <v>240284</v>
      </c>
      <c r="I960" s="76" t="s">
        <v>647</v>
      </c>
    </row>
    <row r="961" spans="1:9" s="80" customFormat="1" ht="18.75" customHeight="1">
      <c r="A961" s="76" t="s">
        <v>169</v>
      </c>
      <c r="B961" s="81" t="s">
        <v>170</v>
      </c>
      <c r="C961" s="76" t="s">
        <v>337</v>
      </c>
      <c r="D961" s="76" t="s">
        <v>337</v>
      </c>
      <c r="E961" s="76">
        <v>2558</v>
      </c>
      <c r="F961" s="78" t="s">
        <v>1628</v>
      </c>
      <c r="G961" s="78" t="s">
        <v>1629</v>
      </c>
      <c r="H961" s="79">
        <v>240284</v>
      </c>
      <c r="I961" s="76" t="s">
        <v>647</v>
      </c>
    </row>
    <row r="962" spans="1:9" s="80" customFormat="1" ht="18.75" customHeight="1">
      <c r="A962" s="76" t="s">
        <v>169</v>
      </c>
      <c r="B962" s="81" t="s">
        <v>170</v>
      </c>
      <c r="C962" s="76" t="s">
        <v>337</v>
      </c>
      <c r="D962" s="76" t="s">
        <v>337</v>
      </c>
      <c r="E962" s="76">
        <v>2558</v>
      </c>
      <c r="F962" s="78" t="s">
        <v>1630</v>
      </c>
      <c r="G962" s="78" t="s">
        <v>1631</v>
      </c>
      <c r="H962" s="79">
        <v>240284</v>
      </c>
      <c r="I962" s="76" t="s">
        <v>647</v>
      </c>
    </row>
    <row r="963" spans="1:9" s="80" customFormat="1" ht="18.75" customHeight="1">
      <c r="A963" s="76" t="s">
        <v>169</v>
      </c>
      <c r="B963" s="81" t="s">
        <v>170</v>
      </c>
      <c r="C963" s="76" t="s">
        <v>337</v>
      </c>
      <c r="D963" s="76" t="s">
        <v>337</v>
      </c>
      <c r="E963" s="76">
        <v>2558</v>
      </c>
      <c r="F963" s="78" t="s">
        <v>1632</v>
      </c>
      <c r="G963" s="78" t="s">
        <v>1633</v>
      </c>
      <c r="H963" s="79">
        <v>240284</v>
      </c>
      <c r="I963" s="76" t="s">
        <v>647</v>
      </c>
    </row>
    <row r="964" spans="1:9" s="80" customFormat="1" ht="18.75" customHeight="1">
      <c r="A964" s="76" t="s">
        <v>169</v>
      </c>
      <c r="B964" s="81" t="s">
        <v>170</v>
      </c>
      <c r="C964" s="76" t="s">
        <v>337</v>
      </c>
      <c r="D964" s="76" t="s">
        <v>337</v>
      </c>
      <c r="E964" s="76">
        <v>2558</v>
      </c>
      <c r="F964" s="78" t="s">
        <v>1634</v>
      </c>
      <c r="G964" s="78" t="s">
        <v>1635</v>
      </c>
      <c r="H964" s="79">
        <v>240284</v>
      </c>
      <c r="I964" s="76" t="s">
        <v>647</v>
      </c>
    </row>
    <row r="965" spans="1:9" s="80" customFormat="1" ht="18.75" customHeight="1">
      <c r="A965" s="76" t="s">
        <v>169</v>
      </c>
      <c r="B965" s="81" t="s">
        <v>170</v>
      </c>
      <c r="C965" s="76" t="s">
        <v>337</v>
      </c>
      <c r="D965" s="76" t="s">
        <v>337</v>
      </c>
      <c r="E965" s="76">
        <v>2558</v>
      </c>
      <c r="F965" s="78" t="s">
        <v>1636</v>
      </c>
      <c r="G965" s="78" t="s">
        <v>1637</v>
      </c>
      <c r="H965" s="79">
        <v>240284</v>
      </c>
      <c r="I965" s="76" t="s">
        <v>647</v>
      </c>
    </row>
    <row r="966" spans="1:9" s="80" customFormat="1" ht="18.75" customHeight="1">
      <c r="A966" s="76" t="s">
        <v>169</v>
      </c>
      <c r="B966" s="81" t="s">
        <v>170</v>
      </c>
      <c r="C966" s="76" t="s">
        <v>337</v>
      </c>
      <c r="D966" s="76" t="s">
        <v>337</v>
      </c>
      <c r="E966" s="76">
        <v>2558</v>
      </c>
      <c r="F966" s="78" t="s">
        <v>1638</v>
      </c>
      <c r="G966" s="78" t="s">
        <v>1639</v>
      </c>
      <c r="H966" s="79">
        <v>240284</v>
      </c>
      <c r="I966" s="76" t="s">
        <v>647</v>
      </c>
    </row>
    <row r="967" spans="1:9" s="80" customFormat="1" ht="18.75" customHeight="1">
      <c r="A967" s="76" t="s">
        <v>169</v>
      </c>
      <c r="B967" s="81" t="s">
        <v>170</v>
      </c>
      <c r="C967" s="76" t="s">
        <v>337</v>
      </c>
      <c r="D967" s="76" t="s">
        <v>337</v>
      </c>
      <c r="E967" s="76">
        <v>2558</v>
      </c>
      <c r="F967" s="78" t="s">
        <v>1640</v>
      </c>
      <c r="G967" s="78" t="s">
        <v>1641</v>
      </c>
      <c r="H967" s="79">
        <v>240284</v>
      </c>
      <c r="I967" s="76" t="s">
        <v>647</v>
      </c>
    </row>
    <row r="968" spans="1:9" s="80" customFormat="1" ht="18.75" customHeight="1">
      <c r="A968" s="76" t="s">
        <v>169</v>
      </c>
      <c r="B968" s="81" t="s">
        <v>170</v>
      </c>
      <c r="C968" s="76" t="s">
        <v>337</v>
      </c>
      <c r="D968" s="76" t="s">
        <v>337</v>
      </c>
      <c r="E968" s="76">
        <v>2558</v>
      </c>
      <c r="F968" s="78" t="s">
        <v>1642</v>
      </c>
      <c r="G968" s="78" t="s">
        <v>1643</v>
      </c>
      <c r="H968" s="79">
        <v>240284</v>
      </c>
      <c r="I968" s="76" t="s">
        <v>647</v>
      </c>
    </row>
    <row r="969" spans="1:9" s="80" customFormat="1" ht="18.75" customHeight="1">
      <c r="A969" s="76" t="s">
        <v>169</v>
      </c>
      <c r="B969" s="81" t="s">
        <v>170</v>
      </c>
      <c r="C969" s="76" t="s">
        <v>337</v>
      </c>
      <c r="D969" s="76" t="s">
        <v>337</v>
      </c>
      <c r="E969" s="76">
        <v>2558</v>
      </c>
      <c r="F969" s="78" t="s">
        <v>1644</v>
      </c>
      <c r="G969" s="78" t="s">
        <v>1645</v>
      </c>
      <c r="H969" s="79">
        <v>240284</v>
      </c>
      <c r="I969" s="76" t="s">
        <v>647</v>
      </c>
    </row>
    <row r="970" spans="1:9" s="80" customFormat="1" ht="18.75" customHeight="1">
      <c r="A970" s="76" t="s">
        <v>169</v>
      </c>
      <c r="B970" s="81" t="s">
        <v>170</v>
      </c>
      <c r="C970" s="76" t="s">
        <v>337</v>
      </c>
      <c r="D970" s="76" t="s">
        <v>337</v>
      </c>
      <c r="E970" s="76">
        <v>2558</v>
      </c>
      <c r="F970" s="78" t="s">
        <v>1646</v>
      </c>
      <c r="G970" s="78" t="s">
        <v>1647</v>
      </c>
      <c r="H970" s="79">
        <v>240284</v>
      </c>
      <c r="I970" s="76" t="s">
        <v>647</v>
      </c>
    </row>
    <row r="971" spans="1:9" s="80" customFormat="1" ht="18.75" customHeight="1">
      <c r="A971" s="76" t="s">
        <v>171</v>
      </c>
      <c r="B971" s="81" t="s">
        <v>172</v>
      </c>
      <c r="C971" s="76" t="s">
        <v>337</v>
      </c>
      <c r="D971" s="76" t="s">
        <v>337</v>
      </c>
      <c r="E971" s="76">
        <v>2558</v>
      </c>
      <c r="F971" s="78" t="s">
        <v>1648</v>
      </c>
      <c r="G971" s="78">
        <v>100000046533</v>
      </c>
      <c r="H971" s="79">
        <v>240317</v>
      </c>
      <c r="I971" s="76" t="s">
        <v>647</v>
      </c>
    </row>
    <row r="972" spans="1:9" s="80" customFormat="1" ht="18.75" customHeight="1">
      <c r="A972" s="76" t="s">
        <v>171</v>
      </c>
      <c r="B972" s="81" t="s">
        <v>172</v>
      </c>
      <c r="C972" s="76" t="s">
        <v>337</v>
      </c>
      <c r="D972" s="76" t="s">
        <v>337</v>
      </c>
      <c r="E972" s="76">
        <v>2558</v>
      </c>
      <c r="F972" s="78" t="s">
        <v>1649</v>
      </c>
      <c r="G972" s="78">
        <v>100000046534</v>
      </c>
      <c r="H972" s="79">
        <v>240317</v>
      </c>
      <c r="I972" s="76" t="s">
        <v>647</v>
      </c>
    </row>
    <row r="973" spans="1:9" s="80" customFormat="1" ht="18.75" customHeight="1">
      <c r="A973" s="76" t="s">
        <v>171</v>
      </c>
      <c r="B973" s="81" t="s">
        <v>172</v>
      </c>
      <c r="C973" s="76" t="s">
        <v>337</v>
      </c>
      <c r="D973" s="76" t="s">
        <v>337</v>
      </c>
      <c r="E973" s="76">
        <v>2558</v>
      </c>
      <c r="F973" s="78" t="s">
        <v>1650</v>
      </c>
      <c r="G973" s="78">
        <v>100000046535</v>
      </c>
      <c r="H973" s="79">
        <v>240317</v>
      </c>
      <c r="I973" s="76" t="s">
        <v>647</v>
      </c>
    </row>
    <row r="974" spans="1:9" s="80" customFormat="1" ht="18.75" customHeight="1">
      <c r="A974" s="76" t="s">
        <v>171</v>
      </c>
      <c r="B974" s="81" t="s">
        <v>172</v>
      </c>
      <c r="C974" s="76" t="s">
        <v>337</v>
      </c>
      <c r="D974" s="76" t="s">
        <v>337</v>
      </c>
      <c r="E974" s="76">
        <v>2558</v>
      </c>
      <c r="F974" s="78" t="s">
        <v>1651</v>
      </c>
      <c r="G974" s="78">
        <v>100000046536</v>
      </c>
      <c r="H974" s="79">
        <v>240317</v>
      </c>
      <c r="I974" s="76" t="s">
        <v>647</v>
      </c>
    </row>
    <row r="975" spans="1:9" s="80" customFormat="1" ht="18.75" customHeight="1">
      <c r="A975" s="76" t="s">
        <v>171</v>
      </c>
      <c r="B975" s="81" t="s">
        <v>172</v>
      </c>
      <c r="C975" s="76" t="s">
        <v>337</v>
      </c>
      <c r="D975" s="76" t="s">
        <v>337</v>
      </c>
      <c r="E975" s="76">
        <v>2558</v>
      </c>
      <c r="F975" s="78" t="s">
        <v>1652</v>
      </c>
      <c r="G975" s="78">
        <v>100000046537</v>
      </c>
      <c r="H975" s="79">
        <v>240317</v>
      </c>
      <c r="I975" s="76" t="s">
        <v>647</v>
      </c>
    </row>
    <row r="976" spans="1:9" s="80" customFormat="1" ht="18.75" customHeight="1">
      <c r="A976" s="76" t="s">
        <v>171</v>
      </c>
      <c r="B976" s="81" t="s">
        <v>172</v>
      </c>
      <c r="C976" s="76" t="s">
        <v>337</v>
      </c>
      <c r="D976" s="76" t="s">
        <v>337</v>
      </c>
      <c r="E976" s="76">
        <v>2558</v>
      </c>
      <c r="F976" s="78" t="s">
        <v>1653</v>
      </c>
      <c r="G976" s="78">
        <v>100000046538</v>
      </c>
      <c r="H976" s="79">
        <v>240317</v>
      </c>
      <c r="I976" s="76" t="s">
        <v>647</v>
      </c>
    </row>
    <row r="977" spans="1:9" s="80" customFormat="1" ht="18.75" customHeight="1">
      <c r="A977" s="76" t="s">
        <v>171</v>
      </c>
      <c r="B977" s="81" t="s">
        <v>172</v>
      </c>
      <c r="C977" s="76" t="s">
        <v>337</v>
      </c>
      <c r="D977" s="76" t="s">
        <v>337</v>
      </c>
      <c r="E977" s="76">
        <v>2558</v>
      </c>
      <c r="F977" s="78" t="s">
        <v>1654</v>
      </c>
      <c r="G977" s="78">
        <v>100000046539</v>
      </c>
      <c r="H977" s="79">
        <v>240317</v>
      </c>
      <c r="I977" s="76" t="s">
        <v>647</v>
      </c>
    </row>
    <row r="978" spans="1:9" s="80" customFormat="1" ht="18.75" customHeight="1">
      <c r="A978" s="76" t="s">
        <v>173</v>
      </c>
      <c r="B978" s="81" t="s">
        <v>174</v>
      </c>
      <c r="C978" s="76" t="s">
        <v>337</v>
      </c>
      <c r="D978" s="76" t="s">
        <v>337</v>
      </c>
      <c r="E978" s="76">
        <v>2558</v>
      </c>
      <c r="F978" s="78" t="s">
        <v>1655</v>
      </c>
      <c r="G978" s="78">
        <v>100000046158</v>
      </c>
      <c r="H978" s="79">
        <v>240308</v>
      </c>
      <c r="I978" s="76" t="s">
        <v>647</v>
      </c>
    </row>
    <row r="979" spans="1:9" s="80" customFormat="1" ht="18.75" customHeight="1">
      <c r="A979" s="76" t="s">
        <v>173</v>
      </c>
      <c r="B979" s="81" t="s">
        <v>174</v>
      </c>
      <c r="C979" s="76" t="s">
        <v>337</v>
      </c>
      <c r="D979" s="76" t="s">
        <v>337</v>
      </c>
      <c r="E979" s="76">
        <v>2558</v>
      </c>
      <c r="F979" s="78" t="s">
        <v>1656</v>
      </c>
      <c r="G979" s="78">
        <v>100000046159</v>
      </c>
      <c r="H979" s="79">
        <v>240308</v>
      </c>
      <c r="I979" s="76" t="s">
        <v>647</v>
      </c>
    </row>
    <row r="980" spans="1:9" s="80" customFormat="1" ht="18.75" customHeight="1">
      <c r="A980" s="76" t="s">
        <v>173</v>
      </c>
      <c r="B980" s="81" t="s">
        <v>174</v>
      </c>
      <c r="C980" s="76" t="s">
        <v>337</v>
      </c>
      <c r="D980" s="76" t="s">
        <v>337</v>
      </c>
      <c r="E980" s="76">
        <v>2558</v>
      </c>
      <c r="F980" s="78" t="s">
        <v>1657</v>
      </c>
      <c r="G980" s="78">
        <v>100000046160</v>
      </c>
      <c r="H980" s="79">
        <v>240308</v>
      </c>
      <c r="I980" s="76" t="s">
        <v>647</v>
      </c>
    </row>
    <row r="981" spans="1:9" s="80" customFormat="1" ht="18.75" customHeight="1">
      <c r="A981" s="76" t="s">
        <v>173</v>
      </c>
      <c r="B981" s="81" t="s">
        <v>174</v>
      </c>
      <c r="C981" s="76" t="s">
        <v>337</v>
      </c>
      <c r="D981" s="76" t="s">
        <v>337</v>
      </c>
      <c r="E981" s="76">
        <v>2558</v>
      </c>
      <c r="F981" s="78" t="s">
        <v>1658</v>
      </c>
      <c r="G981" s="78">
        <v>100000046161</v>
      </c>
      <c r="H981" s="79">
        <v>240308</v>
      </c>
      <c r="I981" s="76" t="s">
        <v>647</v>
      </c>
    </row>
    <row r="982" spans="1:9" s="80" customFormat="1" ht="18.75" customHeight="1">
      <c r="A982" s="76" t="s">
        <v>173</v>
      </c>
      <c r="B982" s="81" t="s">
        <v>174</v>
      </c>
      <c r="C982" s="76" t="s">
        <v>337</v>
      </c>
      <c r="D982" s="76" t="s">
        <v>337</v>
      </c>
      <c r="E982" s="76">
        <v>2558</v>
      </c>
      <c r="F982" s="78" t="s">
        <v>1659</v>
      </c>
      <c r="G982" s="78">
        <v>100000046162</v>
      </c>
      <c r="H982" s="79">
        <v>240308</v>
      </c>
      <c r="I982" s="76" t="s">
        <v>647</v>
      </c>
    </row>
    <row r="983" spans="1:9" s="80" customFormat="1" ht="18.75" customHeight="1">
      <c r="A983" s="76" t="s">
        <v>173</v>
      </c>
      <c r="B983" s="81" t="s">
        <v>174</v>
      </c>
      <c r="C983" s="76" t="s">
        <v>337</v>
      </c>
      <c r="D983" s="76" t="s">
        <v>337</v>
      </c>
      <c r="E983" s="76">
        <v>2558</v>
      </c>
      <c r="F983" s="78" t="s">
        <v>1660</v>
      </c>
      <c r="G983" s="78">
        <v>100000046163</v>
      </c>
      <c r="H983" s="79">
        <v>240308</v>
      </c>
      <c r="I983" s="76" t="s">
        <v>647</v>
      </c>
    </row>
    <row r="984" spans="1:9" s="80" customFormat="1" ht="18.75" customHeight="1">
      <c r="A984" s="76" t="s">
        <v>173</v>
      </c>
      <c r="B984" s="81" t="s">
        <v>174</v>
      </c>
      <c r="C984" s="76" t="s">
        <v>337</v>
      </c>
      <c r="D984" s="76" t="s">
        <v>337</v>
      </c>
      <c r="E984" s="76">
        <v>2558</v>
      </c>
      <c r="F984" s="78" t="s">
        <v>1661</v>
      </c>
      <c r="G984" s="78">
        <v>100000046165</v>
      </c>
      <c r="H984" s="79">
        <v>240308</v>
      </c>
      <c r="I984" s="76" t="s">
        <v>647</v>
      </c>
    </row>
    <row r="985" spans="1:9" s="80" customFormat="1" ht="18.75" customHeight="1">
      <c r="A985" s="76" t="s">
        <v>173</v>
      </c>
      <c r="B985" s="81" t="s">
        <v>174</v>
      </c>
      <c r="C985" s="76" t="s">
        <v>337</v>
      </c>
      <c r="D985" s="76" t="s">
        <v>337</v>
      </c>
      <c r="E985" s="76">
        <v>2558</v>
      </c>
      <c r="F985" s="78" t="s">
        <v>1662</v>
      </c>
      <c r="G985" s="78">
        <v>100000046166</v>
      </c>
      <c r="H985" s="79">
        <v>240308</v>
      </c>
      <c r="I985" s="76" t="s">
        <v>647</v>
      </c>
    </row>
    <row r="986" spans="1:9" s="80" customFormat="1" ht="18.75" customHeight="1">
      <c r="A986" s="76" t="s">
        <v>173</v>
      </c>
      <c r="B986" s="81" t="s">
        <v>174</v>
      </c>
      <c r="C986" s="76" t="s">
        <v>337</v>
      </c>
      <c r="D986" s="76" t="s">
        <v>337</v>
      </c>
      <c r="E986" s="76">
        <v>2558</v>
      </c>
      <c r="F986" s="78" t="s">
        <v>1663</v>
      </c>
      <c r="G986" s="78">
        <v>100000046167</v>
      </c>
      <c r="H986" s="79">
        <v>240308</v>
      </c>
      <c r="I986" s="76" t="s">
        <v>647</v>
      </c>
    </row>
    <row r="987" spans="1:9" s="80" customFormat="1" ht="18.75" customHeight="1">
      <c r="A987" s="76" t="s">
        <v>173</v>
      </c>
      <c r="B987" s="81" t="s">
        <v>174</v>
      </c>
      <c r="C987" s="76" t="s">
        <v>337</v>
      </c>
      <c r="D987" s="76" t="s">
        <v>337</v>
      </c>
      <c r="E987" s="76">
        <v>2558</v>
      </c>
      <c r="F987" s="78" t="s">
        <v>1664</v>
      </c>
      <c r="G987" s="78">
        <v>100000046168</v>
      </c>
      <c r="H987" s="79">
        <v>240308</v>
      </c>
      <c r="I987" s="76" t="s">
        <v>647</v>
      </c>
    </row>
    <row r="988" spans="1:9" s="80" customFormat="1" ht="18.75" customHeight="1">
      <c r="A988" s="76" t="s">
        <v>173</v>
      </c>
      <c r="B988" s="81" t="s">
        <v>174</v>
      </c>
      <c r="C988" s="76" t="s">
        <v>337</v>
      </c>
      <c r="D988" s="76" t="s">
        <v>337</v>
      </c>
      <c r="E988" s="76">
        <v>2558</v>
      </c>
      <c r="F988" s="78" t="s">
        <v>1665</v>
      </c>
      <c r="G988" s="78">
        <v>100000046169</v>
      </c>
      <c r="H988" s="79">
        <v>240308</v>
      </c>
      <c r="I988" s="76" t="s">
        <v>647</v>
      </c>
    </row>
    <row r="989" spans="1:9" s="80" customFormat="1" ht="18.75" customHeight="1">
      <c r="A989" s="76" t="s">
        <v>173</v>
      </c>
      <c r="B989" s="81" t="s">
        <v>174</v>
      </c>
      <c r="C989" s="76" t="s">
        <v>338</v>
      </c>
      <c r="D989" s="76" t="s">
        <v>651</v>
      </c>
      <c r="E989" s="76">
        <v>2558</v>
      </c>
      <c r="F989" s="78" t="s">
        <v>1666</v>
      </c>
      <c r="G989" s="78"/>
      <c r="H989" s="79">
        <v>240277</v>
      </c>
      <c r="I989" s="76" t="s">
        <v>647</v>
      </c>
    </row>
    <row r="990" spans="1:9" s="80" customFormat="1" ht="18.75" customHeight="1">
      <c r="A990" s="76" t="s">
        <v>173</v>
      </c>
      <c r="B990" s="81" t="s">
        <v>174</v>
      </c>
      <c r="C990" s="76" t="s">
        <v>338</v>
      </c>
      <c r="D990" s="76" t="s">
        <v>651</v>
      </c>
      <c r="E990" s="76">
        <v>2558</v>
      </c>
      <c r="F990" s="78" t="s">
        <v>1667</v>
      </c>
      <c r="G990" s="78"/>
      <c r="H990" s="79">
        <v>240277</v>
      </c>
      <c r="I990" s="76" t="s">
        <v>647</v>
      </c>
    </row>
    <row r="991" spans="1:9" s="80" customFormat="1" ht="18.75" customHeight="1">
      <c r="A991" s="76" t="s">
        <v>173</v>
      </c>
      <c r="B991" s="81" t="s">
        <v>174</v>
      </c>
      <c r="C991" s="76" t="s">
        <v>339</v>
      </c>
      <c r="D991" s="76" t="s">
        <v>339</v>
      </c>
      <c r="E991" s="76">
        <v>2558</v>
      </c>
      <c r="F991" s="78" t="s">
        <v>1668</v>
      </c>
      <c r="G991" s="78"/>
      <c r="H991" s="79">
        <v>240277</v>
      </c>
      <c r="I991" s="76" t="s">
        <v>647</v>
      </c>
    </row>
    <row r="992" spans="1:9" s="80" customFormat="1" ht="18.75" customHeight="1">
      <c r="A992" s="76" t="s">
        <v>173</v>
      </c>
      <c r="B992" s="81" t="s">
        <v>174</v>
      </c>
      <c r="C992" s="76" t="s">
        <v>339</v>
      </c>
      <c r="D992" s="76" t="s">
        <v>339</v>
      </c>
      <c r="E992" s="76">
        <v>2558</v>
      </c>
      <c r="F992" s="78" t="s">
        <v>1669</v>
      </c>
      <c r="G992" s="78"/>
      <c r="H992" s="79">
        <v>240277</v>
      </c>
      <c r="I992" s="76" t="s">
        <v>647</v>
      </c>
    </row>
    <row r="993" spans="1:9" s="80" customFormat="1" ht="18.75" customHeight="1">
      <c r="A993" s="76" t="s">
        <v>173</v>
      </c>
      <c r="B993" s="81" t="s">
        <v>174</v>
      </c>
      <c r="C993" s="76" t="s">
        <v>339</v>
      </c>
      <c r="D993" s="76" t="s">
        <v>339</v>
      </c>
      <c r="E993" s="76">
        <v>2558</v>
      </c>
      <c r="F993" s="78" t="s">
        <v>1670</v>
      </c>
      <c r="G993" s="78"/>
      <c r="H993" s="79">
        <v>240277</v>
      </c>
      <c r="I993" s="76" t="s">
        <v>647</v>
      </c>
    </row>
    <row r="994" spans="1:9" s="80" customFormat="1" ht="18.75" customHeight="1">
      <c r="A994" s="76" t="s">
        <v>175</v>
      </c>
      <c r="B994" s="81" t="s">
        <v>176</v>
      </c>
      <c r="C994" s="76" t="s">
        <v>337</v>
      </c>
      <c r="D994" s="76" t="s">
        <v>337</v>
      </c>
      <c r="E994" s="76">
        <v>2558</v>
      </c>
      <c r="F994" s="78" t="s">
        <v>1671</v>
      </c>
      <c r="G994" s="78">
        <v>100000046634</v>
      </c>
      <c r="H994" s="79">
        <v>240322</v>
      </c>
      <c r="I994" s="76" t="s">
        <v>647</v>
      </c>
    </row>
    <row r="995" spans="1:9" s="80" customFormat="1" ht="18.75" customHeight="1">
      <c r="A995" s="76" t="s">
        <v>175</v>
      </c>
      <c r="B995" s="81" t="s">
        <v>176</v>
      </c>
      <c r="C995" s="76" t="s">
        <v>337</v>
      </c>
      <c r="D995" s="76" t="s">
        <v>337</v>
      </c>
      <c r="E995" s="76">
        <v>2558</v>
      </c>
      <c r="F995" s="78" t="s">
        <v>1672</v>
      </c>
      <c r="G995" s="78">
        <v>100000046635</v>
      </c>
      <c r="H995" s="79">
        <v>240322</v>
      </c>
      <c r="I995" s="76" t="s">
        <v>647</v>
      </c>
    </row>
    <row r="996" spans="1:9" s="80" customFormat="1" ht="18.75" customHeight="1">
      <c r="A996" s="76" t="s">
        <v>175</v>
      </c>
      <c r="B996" s="81" t="s">
        <v>176</v>
      </c>
      <c r="C996" s="76" t="s">
        <v>337</v>
      </c>
      <c r="D996" s="76" t="s">
        <v>337</v>
      </c>
      <c r="E996" s="76">
        <v>2558</v>
      </c>
      <c r="F996" s="78" t="s">
        <v>1673</v>
      </c>
      <c r="G996" s="78">
        <v>100000046636</v>
      </c>
      <c r="H996" s="79">
        <v>240322</v>
      </c>
      <c r="I996" s="76" t="s">
        <v>647</v>
      </c>
    </row>
    <row r="997" spans="1:9" s="80" customFormat="1" ht="18.75" customHeight="1">
      <c r="A997" s="76" t="s">
        <v>175</v>
      </c>
      <c r="B997" s="81" t="s">
        <v>176</v>
      </c>
      <c r="C997" s="76" t="s">
        <v>337</v>
      </c>
      <c r="D997" s="76" t="s">
        <v>337</v>
      </c>
      <c r="E997" s="76">
        <v>2558</v>
      </c>
      <c r="F997" s="78" t="s">
        <v>1674</v>
      </c>
      <c r="G997" s="78">
        <v>100000046637</v>
      </c>
      <c r="H997" s="79">
        <v>240322</v>
      </c>
      <c r="I997" s="76" t="s">
        <v>647</v>
      </c>
    </row>
    <row r="998" spans="1:9" s="80" customFormat="1" ht="18.75" customHeight="1">
      <c r="A998" s="76" t="s">
        <v>175</v>
      </c>
      <c r="B998" s="81" t="s">
        <v>176</v>
      </c>
      <c r="C998" s="76" t="s">
        <v>337</v>
      </c>
      <c r="D998" s="76" t="s">
        <v>337</v>
      </c>
      <c r="E998" s="76">
        <v>2558</v>
      </c>
      <c r="F998" s="78" t="s">
        <v>1675</v>
      </c>
      <c r="G998" s="78">
        <v>100000046638</v>
      </c>
      <c r="H998" s="79">
        <v>240322</v>
      </c>
      <c r="I998" s="76" t="s">
        <v>647</v>
      </c>
    </row>
    <row r="999" spans="1:9" s="80" customFormat="1" ht="18.75" customHeight="1">
      <c r="A999" s="76" t="s">
        <v>175</v>
      </c>
      <c r="B999" s="81" t="s">
        <v>176</v>
      </c>
      <c r="C999" s="76" t="s">
        <v>337</v>
      </c>
      <c r="D999" s="76" t="s">
        <v>337</v>
      </c>
      <c r="E999" s="76">
        <v>2558</v>
      </c>
      <c r="F999" s="78" t="s">
        <v>1676</v>
      </c>
      <c r="G999" s="78">
        <v>100000046639</v>
      </c>
      <c r="H999" s="79">
        <v>240322</v>
      </c>
      <c r="I999" s="76" t="s">
        <v>647</v>
      </c>
    </row>
    <row r="1000" spans="1:9" s="80" customFormat="1" ht="18.75" customHeight="1">
      <c r="A1000" s="76" t="s">
        <v>175</v>
      </c>
      <c r="B1000" s="81" t="s">
        <v>176</v>
      </c>
      <c r="C1000" s="76" t="s">
        <v>337</v>
      </c>
      <c r="D1000" s="76" t="s">
        <v>337</v>
      </c>
      <c r="E1000" s="76">
        <v>2558</v>
      </c>
      <c r="F1000" s="78" t="s">
        <v>1677</v>
      </c>
      <c r="G1000" s="78">
        <v>100000046640</v>
      </c>
      <c r="H1000" s="79">
        <v>240322</v>
      </c>
      <c r="I1000" s="76" t="s">
        <v>647</v>
      </c>
    </row>
    <row r="1001" spans="1:9" s="80" customFormat="1" ht="18.75" customHeight="1">
      <c r="A1001" s="76" t="s">
        <v>177</v>
      </c>
      <c r="B1001" s="81" t="s">
        <v>178</v>
      </c>
      <c r="C1001" s="76" t="s">
        <v>337</v>
      </c>
      <c r="D1001" s="76" t="s">
        <v>337</v>
      </c>
      <c r="E1001" s="76">
        <v>2558</v>
      </c>
      <c r="F1001" s="78" t="s">
        <v>1678</v>
      </c>
      <c r="G1001" s="78">
        <v>100000045563</v>
      </c>
      <c r="H1001" s="79">
        <v>240282</v>
      </c>
      <c r="I1001" s="76" t="s">
        <v>647</v>
      </c>
    </row>
    <row r="1002" spans="1:9" s="80" customFormat="1" ht="18.75" customHeight="1">
      <c r="A1002" s="76" t="s">
        <v>177</v>
      </c>
      <c r="B1002" s="81" t="s">
        <v>178</v>
      </c>
      <c r="C1002" s="76" t="s">
        <v>337</v>
      </c>
      <c r="D1002" s="76" t="s">
        <v>337</v>
      </c>
      <c r="E1002" s="76">
        <v>2558</v>
      </c>
      <c r="F1002" s="78" t="s">
        <v>1679</v>
      </c>
      <c r="G1002" s="78">
        <v>100000045564</v>
      </c>
      <c r="H1002" s="79">
        <v>240282</v>
      </c>
      <c r="I1002" s="76" t="s">
        <v>647</v>
      </c>
    </row>
    <row r="1003" spans="1:9" s="80" customFormat="1" ht="18.75" customHeight="1">
      <c r="A1003" s="76" t="s">
        <v>177</v>
      </c>
      <c r="B1003" s="81" t="s">
        <v>178</v>
      </c>
      <c r="C1003" s="76" t="s">
        <v>337</v>
      </c>
      <c r="D1003" s="76" t="s">
        <v>337</v>
      </c>
      <c r="E1003" s="76">
        <v>2558</v>
      </c>
      <c r="F1003" s="78" t="s">
        <v>1680</v>
      </c>
      <c r="G1003" s="78">
        <v>100000045565</v>
      </c>
      <c r="H1003" s="79">
        <v>240282</v>
      </c>
      <c r="I1003" s="76" t="s">
        <v>647</v>
      </c>
    </row>
    <row r="1004" spans="1:9" s="80" customFormat="1" ht="18.75" customHeight="1">
      <c r="A1004" s="76" t="s">
        <v>177</v>
      </c>
      <c r="B1004" s="81" t="s">
        <v>178</v>
      </c>
      <c r="C1004" s="76" t="s">
        <v>337</v>
      </c>
      <c r="D1004" s="76" t="s">
        <v>337</v>
      </c>
      <c r="E1004" s="76">
        <v>2558</v>
      </c>
      <c r="F1004" s="78" t="s">
        <v>1681</v>
      </c>
      <c r="G1004" s="78">
        <v>100000045566</v>
      </c>
      <c r="H1004" s="79">
        <v>240282</v>
      </c>
      <c r="I1004" s="76" t="s">
        <v>647</v>
      </c>
    </row>
    <row r="1005" spans="1:9" s="80" customFormat="1" ht="18.75" customHeight="1">
      <c r="A1005" s="76" t="s">
        <v>177</v>
      </c>
      <c r="B1005" s="81" t="s">
        <v>178</v>
      </c>
      <c r="C1005" s="76" t="s">
        <v>337</v>
      </c>
      <c r="D1005" s="76" t="s">
        <v>337</v>
      </c>
      <c r="E1005" s="76">
        <v>2558</v>
      </c>
      <c r="F1005" s="78" t="s">
        <v>1682</v>
      </c>
      <c r="G1005" s="78">
        <v>100000045567</v>
      </c>
      <c r="H1005" s="79">
        <v>240282</v>
      </c>
      <c r="I1005" s="76" t="s">
        <v>647</v>
      </c>
    </row>
    <row r="1006" spans="1:9" s="80" customFormat="1" ht="18.75" customHeight="1">
      <c r="A1006" s="76" t="s">
        <v>177</v>
      </c>
      <c r="B1006" s="81" t="s">
        <v>178</v>
      </c>
      <c r="C1006" s="76" t="s">
        <v>337</v>
      </c>
      <c r="D1006" s="76" t="s">
        <v>337</v>
      </c>
      <c r="E1006" s="76">
        <v>2558</v>
      </c>
      <c r="F1006" s="78" t="s">
        <v>1683</v>
      </c>
      <c r="G1006" s="78">
        <v>100000045568</v>
      </c>
      <c r="H1006" s="79">
        <v>240282</v>
      </c>
      <c r="I1006" s="76" t="s">
        <v>647</v>
      </c>
    </row>
    <row r="1007" spans="1:9" s="80" customFormat="1" ht="18.75" customHeight="1">
      <c r="A1007" s="76" t="s">
        <v>177</v>
      </c>
      <c r="B1007" s="81" t="s">
        <v>178</v>
      </c>
      <c r="C1007" s="76" t="s">
        <v>337</v>
      </c>
      <c r="D1007" s="76" t="s">
        <v>337</v>
      </c>
      <c r="E1007" s="76">
        <v>2558</v>
      </c>
      <c r="F1007" s="78" t="s">
        <v>1684</v>
      </c>
      <c r="G1007" s="78">
        <v>100000045569</v>
      </c>
      <c r="H1007" s="79">
        <v>240282</v>
      </c>
      <c r="I1007" s="76" t="s">
        <v>647</v>
      </c>
    </row>
    <row r="1008" spans="1:9" s="80" customFormat="1" ht="18.75" customHeight="1">
      <c r="A1008" s="76" t="s">
        <v>177</v>
      </c>
      <c r="B1008" s="81" t="s">
        <v>178</v>
      </c>
      <c r="C1008" s="76" t="s">
        <v>337</v>
      </c>
      <c r="D1008" s="76" t="s">
        <v>337</v>
      </c>
      <c r="E1008" s="76">
        <v>2558</v>
      </c>
      <c r="F1008" s="78" t="s">
        <v>1685</v>
      </c>
      <c r="G1008" s="78">
        <v>100000045570</v>
      </c>
      <c r="H1008" s="79">
        <v>240282</v>
      </c>
      <c r="I1008" s="76" t="s">
        <v>647</v>
      </c>
    </row>
    <row r="1009" spans="1:9" s="80" customFormat="1" ht="18.75" customHeight="1">
      <c r="A1009" s="76" t="s">
        <v>177</v>
      </c>
      <c r="B1009" s="81" t="s">
        <v>178</v>
      </c>
      <c r="C1009" s="76" t="s">
        <v>337</v>
      </c>
      <c r="D1009" s="76" t="s">
        <v>337</v>
      </c>
      <c r="E1009" s="76">
        <v>2558</v>
      </c>
      <c r="F1009" s="78" t="s">
        <v>1686</v>
      </c>
      <c r="G1009" s="78">
        <v>100000045571</v>
      </c>
      <c r="H1009" s="79">
        <v>240282</v>
      </c>
      <c r="I1009" s="76" t="s">
        <v>647</v>
      </c>
    </row>
    <row r="1010" spans="1:9" s="80" customFormat="1" ht="18.75" customHeight="1">
      <c r="A1010" s="76" t="s">
        <v>177</v>
      </c>
      <c r="B1010" s="81" t="s">
        <v>178</v>
      </c>
      <c r="C1010" s="76" t="s">
        <v>337</v>
      </c>
      <c r="D1010" s="76" t="s">
        <v>337</v>
      </c>
      <c r="E1010" s="76">
        <v>2558</v>
      </c>
      <c r="F1010" s="78" t="s">
        <v>1687</v>
      </c>
      <c r="G1010" s="78">
        <v>100000045572</v>
      </c>
      <c r="H1010" s="79">
        <v>240282</v>
      </c>
      <c r="I1010" s="76" t="s">
        <v>647</v>
      </c>
    </row>
    <row r="1011" spans="1:9" s="80" customFormat="1" ht="18.75" customHeight="1">
      <c r="A1011" s="76" t="s">
        <v>177</v>
      </c>
      <c r="B1011" s="81" t="s">
        <v>178</v>
      </c>
      <c r="C1011" s="76" t="s">
        <v>337</v>
      </c>
      <c r="D1011" s="76" t="s">
        <v>337</v>
      </c>
      <c r="E1011" s="76">
        <v>2558</v>
      </c>
      <c r="F1011" s="78" t="s">
        <v>1688</v>
      </c>
      <c r="G1011" s="78">
        <v>100000045573</v>
      </c>
      <c r="H1011" s="79">
        <v>240282</v>
      </c>
      <c r="I1011" s="76" t="s">
        <v>647</v>
      </c>
    </row>
    <row r="1012" spans="1:9" s="80" customFormat="1" ht="18.75" customHeight="1">
      <c r="A1012" s="76" t="s">
        <v>177</v>
      </c>
      <c r="B1012" s="81" t="s">
        <v>178</v>
      </c>
      <c r="C1012" s="76" t="s">
        <v>337</v>
      </c>
      <c r="D1012" s="76" t="s">
        <v>337</v>
      </c>
      <c r="E1012" s="76">
        <v>2558</v>
      </c>
      <c r="F1012" s="78" t="s">
        <v>1689</v>
      </c>
      <c r="G1012" s="78">
        <v>100000045574</v>
      </c>
      <c r="H1012" s="79">
        <v>240282</v>
      </c>
      <c r="I1012" s="76" t="s">
        <v>647</v>
      </c>
    </row>
    <row r="1013" spans="1:9" s="80" customFormat="1" ht="18.75" customHeight="1">
      <c r="A1013" s="76" t="s">
        <v>177</v>
      </c>
      <c r="B1013" s="81" t="s">
        <v>178</v>
      </c>
      <c r="C1013" s="76" t="s">
        <v>337</v>
      </c>
      <c r="D1013" s="76" t="s">
        <v>337</v>
      </c>
      <c r="E1013" s="76">
        <v>2558</v>
      </c>
      <c r="F1013" s="78" t="s">
        <v>1690</v>
      </c>
      <c r="G1013" s="78">
        <v>100000045575</v>
      </c>
      <c r="H1013" s="79">
        <v>240282</v>
      </c>
      <c r="I1013" s="76" t="s">
        <v>647</v>
      </c>
    </row>
    <row r="1014" spans="1:9" s="80" customFormat="1" ht="18.75" customHeight="1">
      <c r="A1014" s="76" t="s">
        <v>177</v>
      </c>
      <c r="B1014" s="81" t="s">
        <v>178</v>
      </c>
      <c r="C1014" s="76" t="s">
        <v>337</v>
      </c>
      <c r="D1014" s="76" t="s">
        <v>337</v>
      </c>
      <c r="E1014" s="76">
        <v>2558</v>
      </c>
      <c r="F1014" s="78" t="s">
        <v>1691</v>
      </c>
      <c r="G1014" s="78">
        <v>100000045576</v>
      </c>
      <c r="H1014" s="79">
        <v>240282</v>
      </c>
      <c r="I1014" s="76" t="s">
        <v>647</v>
      </c>
    </row>
    <row r="1015" spans="1:9" s="80" customFormat="1" ht="18.75" customHeight="1">
      <c r="A1015" s="76" t="s">
        <v>177</v>
      </c>
      <c r="B1015" s="77" t="s">
        <v>178</v>
      </c>
      <c r="C1015" s="76" t="s">
        <v>338</v>
      </c>
      <c r="D1015" s="76" t="s">
        <v>651</v>
      </c>
      <c r="E1015" s="76">
        <v>2558</v>
      </c>
      <c r="F1015" s="78" t="s">
        <v>1692</v>
      </c>
      <c r="G1015" s="78"/>
      <c r="H1015" s="79">
        <v>240269</v>
      </c>
      <c r="I1015" s="76" t="s">
        <v>647</v>
      </c>
    </row>
    <row r="1016" spans="1:9" s="80" customFormat="1" ht="18.75" customHeight="1">
      <c r="A1016" s="76" t="s">
        <v>177</v>
      </c>
      <c r="B1016" s="77" t="s">
        <v>178</v>
      </c>
      <c r="C1016" s="76" t="s">
        <v>338</v>
      </c>
      <c r="D1016" s="76" t="s">
        <v>651</v>
      </c>
      <c r="E1016" s="76">
        <v>2558</v>
      </c>
      <c r="F1016" s="78" t="s">
        <v>1693</v>
      </c>
      <c r="G1016" s="78"/>
      <c r="H1016" s="79">
        <v>240269</v>
      </c>
      <c r="I1016" s="76" t="s">
        <v>647</v>
      </c>
    </row>
    <row r="1017" spans="1:9" s="80" customFormat="1" ht="18.75" customHeight="1">
      <c r="A1017" s="76" t="s">
        <v>177</v>
      </c>
      <c r="B1017" s="77" t="s">
        <v>178</v>
      </c>
      <c r="C1017" s="76" t="s">
        <v>338</v>
      </c>
      <c r="D1017" s="76" t="s">
        <v>651</v>
      </c>
      <c r="E1017" s="76">
        <v>2558</v>
      </c>
      <c r="F1017" s="78" t="s">
        <v>1694</v>
      </c>
      <c r="G1017" s="78"/>
      <c r="H1017" s="79">
        <v>240269</v>
      </c>
      <c r="I1017" s="76" t="s">
        <v>647</v>
      </c>
    </row>
    <row r="1018" spans="1:9" s="80" customFormat="1" ht="18.75" customHeight="1">
      <c r="A1018" s="76" t="s">
        <v>177</v>
      </c>
      <c r="B1018" s="77" t="s">
        <v>178</v>
      </c>
      <c r="C1018" s="76" t="s">
        <v>338</v>
      </c>
      <c r="D1018" s="76" t="s">
        <v>651</v>
      </c>
      <c r="E1018" s="76">
        <v>2558</v>
      </c>
      <c r="F1018" s="78" t="s">
        <v>1695</v>
      </c>
      <c r="G1018" s="78"/>
      <c r="H1018" s="79">
        <v>240269</v>
      </c>
      <c r="I1018" s="76" t="s">
        <v>647</v>
      </c>
    </row>
    <row r="1019" spans="1:9" s="80" customFormat="1" ht="18.75" customHeight="1">
      <c r="A1019" s="76" t="s">
        <v>177</v>
      </c>
      <c r="B1019" s="77" t="s">
        <v>178</v>
      </c>
      <c r="C1019" s="76" t="s">
        <v>338</v>
      </c>
      <c r="D1019" s="76" t="s">
        <v>651</v>
      </c>
      <c r="E1019" s="76">
        <v>2558</v>
      </c>
      <c r="F1019" s="78" t="s">
        <v>1696</v>
      </c>
      <c r="G1019" s="78"/>
      <c r="H1019" s="79">
        <v>240269</v>
      </c>
      <c r="I1019" s="76" t="s">
        <v>647</v>
      </c>
    </row>
    <row r="1020" spans="1:9" s="80" customFormat="1" ht="18.75" customHeight="1">
      <c r="A1020" s="76" t="s">
        <v>177</v>
      </c>
      <c r="B1020" s="77" t="s">
        <v>178</v>
      </c>
      <c r="C1020" s="76" t="s">
        <v>338</v>
      </c>
      <c r="D1020" s="76" t="s">
        <v>651</v>
      </c>
      <c r="E1020" s="76">
        <v>2558</v>
      </c>
      <c r="F1020" s="78" t="s">
        <v>1697</v>
      </c>
      <c r="G1020" s="78"/>
      <c r="H1020" s="79">
        <v>240269</v>
      </c>
      <c r="I1020" s="76" t="s">
        <v>647</v>
      </c>
    </row>
    <row r="1021" spans="1:9" s="80" customFormat="1" ht="18.75" customHeight="1">
      <c r="A1021" s="76" t="s">
        <v>177</v>
      </c>
      <c r="B1021" s="77" t="s">
        <v>178</v>
      </c>
      <c r="C1021" s="76" t="s">
        <v>338</v>
      </c>
      <c r="D1021" s="76" t="s">
        <v>651</v>
      </c>
      <c r="E1021" s="76">
        <v>2558</v>
      </c>
      <c r="F1021" s="78" t="s">
        <v>1698</v>
      </c>
      <c r="G1021" s="78"/>
      <c r="H1021" s="79">
        <v>240269</v>
      </c>
      <c r="I1021" s="76" t="s">
        <v>647</v>
      </c>
    </row>
    <row r="1022" spans="1:9" s="80" customFormat="1" ht="18.75" customHeight="1">
      <c r="A1022" s="76" t="s">
        <v>177</v>
      </c>
      <c r="B1022" s="77" t="s">
        <v>178</v>
      </c>
      <c r="C1022" s="76" t="s">
        <v>338</v>
      </c>
      <c r="D1022" s="76" t="s">
        <v>651</v>
      </c>
      <c r="E1022" s="76">
        <v>2558</v>
      </c>
      <c r="F1022" s="78" t="s">
        <v>1699</v>
      </c>
      <c r="G1022" s="78"/>
      <c r="H1022" s="79">
        <v>240269</v>
      </c>
      <c r="I1022" s="76" t="s">
        <v>647</v>
      </c>
    </row>
    <row r="1023" spans="1:9" s="80" customFormat="1" ht="18.75" customHeight="1">
      <c r="A1023" s="76" t="s">
        <v>177</v>
      </c>
      <c r="B1023" s="77" t="s">
        <v>178</v>
      </c>
      <c r="C1023" s="76" t="s">
        <v>338</v>
      </c>
      <c r="D1023" s="76" t="s">
        <v>651</v>
      </c>
      <c r="E1023" s="76">
        <v>2558</v>
      </c>
      <c r="F1023" s="78" t="s">
        <v>1700</v>
      </c>
      <c r="G1023" s="78"/>
      <c r="H1023" s="79">
        <v>240269</v>
      </c>
      <c r="I1023" s="76" t="s">
        <v>647</v>
      </c>
    </row>
    <row r="1024" spans="1:9" s="80" customFormat="1" ht="18.75" customHeight="1">
      <c r="A1024" s="76" t="s">
        <v>177</v>
      </c>
      <c r="B1024" s="77" t="s">
        <v>178</v>
      </c>
      <c r="C1024" s="76" t="s">
        <v>338</v>
      </c>
      <c r="D1024" s="76" t="s">
        <v>651</v>
      </c>
      <c r="E1024" s="76">
        <v>2558</v>
      </c>
      <c r="F1024" s="78" t="s">
        <v>1701</v>
      </c>
      <c r="G1024" s="78"/>
      <c r="H1024" s="79">
        <v>240269</v>
      </c>
      <c r="I1024" s="76" t="s">
        <v>647</v>
      </c>
    </row>
    <row r="1025" spans="1:9" s="80" customFormat="1" ht="18.75" customHeight="1">
      <c r="A1025" s="76" t="s">
        <v>177</v>
      </c>
      <c r="B1025" s="77" t="s">
        <v>178</v>
      </c>
      <c r="C1025" s="76" t="s">
        <v>338</v>
      </c>
      <c r="D1025" s="76" t="s">
        <v>651</v>
      </c>
      <c r="E1025" s="76">
        <v>2558</v>
      </c>
      <c r="F1025" s="78" t="s">
        <v>1702</v>
      </c>
      <c r="G1025" s="78"/>
      <c r="H1025" s="79">
        <v>240269</v>
      </c>
      <c r="I1025" s="76" t="s">
        <v>647</v>
      </c>
    </row>
    <row r="1026" spans="1:9" s="80" customFormat="1" ht="18.75" customHeight="1">
      <c r="A1026" s="76" t="s">
        <v>177</v>
      </c>
      <c r="B1026" s="77" t="s">
        <v>178</v>
      </c>
      <c r="C1026" s="76" t="s">
        <v>338</v>
      </c>
      <c r="D1026" s="76" t="s">
        <v>651</v>
      </c>
      <c r="E1026" s="76">
        <v>2558</v>
      </c>
      <c r="F1026" s="78" t="s">
        <v>1703</v>
      </c>
      <c r="G1026" s="78"/>
      <c r="H1026" s="79">
        <v>240269</v>
      </c>
      <c r="I1026" s="76" t="s">
        <v>647</v>
      </c>
    </row>
    <row r="1027" spans="1:9" s="80" customFormat="1" ht="18.75" customHeight="1">
      <c r="A1027" s="76" t="s">
        <v>177</v>
      </c>
      <c r="B1027" s="77" t="s">
        <v>178</v>
      </c>
      <c r="C1027" s="76" t="s">
        <v>339</v>
      </c>
      <c r="D1027" s="76" t="s">
        <v>339</v>
      </c>
      <c r="E1027" s="76">
        <v>2558</v>
      </c>
      <c r="F1027" s="78" t="s">
        <v>1704</v>
      </c>
      <c r="G1027" s="78"/>
      <c r="H1027" s="79">
        <v>240269</v>
      </c>
      <c r="I1027" s="76" t="s">
        <v>647</v>
      </c>
    </row>
    <row r="1028" spans="1:9" s="80" customFormat="1" ht="18.75" customHeight="1">
      <c r="A1028" s="76" t="s">
        <v>177</v>
      </c>
      <c r="B1028" s="77" t="s">
        <v>178</v>
      </c>
      <c r="C1028" s="76" t="s">
        <v>339</v>
      </c>
      <c r="D1028" s="76" t="s">
        <v>339</v>
      </c>
      <c r="E1028" s="76">
        <v>2558</v>
      </c>
      <c r="F1028" s="78" t="s">
        <v>1705</v>
      </c>
      <c r="G1028" s="78"/>
      <c r="H1028" s="79">
        <v>240269</v>
      </c>
      <c r="I1028" s="76" t="s">
        <v>647</v>
      </c>
    </row>
    <row r="1029" spans="1:9" s="80" customFormat="1" ht="18.75" customHeight="1">
      <c r="A1029" s="76" t="s">
        <v>177</v>
      </c>
      <c r="B1029" s="77" t="s">
        <v>178</v>
      </c>
      <c r="C1029" s="76" t="s">
        <v>339</v>
      </c>
      <c r="D1029" s="76" t="s">
        <v>339</v>
      </c>
      <c r="E1029" s="76">
        <v>2558</v>
      </c>
      <c r="F1029" s="78" t="s">
        <v>1706</v>
      </c>
      <c r="G1029" s="78"/>
      <c r="H1029" s="79">
        <v>240269</v>
      </c>
      <c r="I1029" s="76" t="s">
        <v>647</v>
      </c>
    </row>
    <row r="1030" spans="1:9" s="80" customFormat="1" ht="18.75" customHeight="1">
      <c r="A1030" s="76" t="s">
        <v>177</v>
      </c>
      <c r="B1030" s="77" t="s">
        <v>178</v>
      </c>
      <c r="C1030" s="76" t="s">
        <v>339</v>
      </c>
      <c r="D1030" s="76" t="s">
        <v>339</v>
      </c>
      <c r="E1030" s="76">
        <v>2558</v>
      </c>
      <c r="F1030" s="78" t="s">
        <v>1707</v>
      </c>
      <c r="G1030" s="78"/>
      <c r="H1030" s="79">
        <v>240269</v>
      </c>
      <c r="I1030" s="76" t="s">
        <v>647</v>
      </c>
    </row>
    <row r="1031" spans="1:9" s="80" customFormat="1" ht="18.75" customHeight="1">
      <c r="A1031" s="76" t="s">
        <v>177</v>
      </c>
      <c r="B1031" s="77" t="s">
        <v>178</v>
      </c>
      <c r="C1031" s="76" t="s">
        <v>339</v>
      </c>
      <c r="D1031" s="76" t="s">
        <v>339</v>
      </c>
      <c r="E1031" s="76">
        <v>2558</v>
      </c>
      <c r="F1031" s="78" t="s">
        <v>1708</v>
      </c>
      <c r="G1031" s="78"/>
      <c r="H1031" s="79">
        <v>240269</v>
      </c>
      <c r="I1031" s="76" t="s">
        <v>647</v>
      </c>
    </row>
    <row r="1032" spans="1:9" s="80" customFormat="1" ht="18.75" customHeight="1">
      <c r="A1032" s="76" t="s">
        <v>177</v>
      </c>
      <c r="B1032" s="77" t="s">
        <v>178</v>
      </c>
      <c r="C1032" s="76" t="s">
        <v>339</v>
      </c>
      <c r="D1032" s="76" t="s">
        <v>339</v>
      </c>
      <c r="E1032" s="76">
        <v>2558</v>
      </c>
      <c r="F1032" s="78" t="s">
        <v>1709</v>
      </c>
      <c r="G1032" s="78"/>
      <c r="H1032" s="79">
        <v>240269</v>
      </c>
      <c r="I1032" s="76" t="s">
        <v>647</v>
      </c>
    </row>
    <row r="1033" spans="1:9" s="80" customFormat="1" ht="18.75" customHeight="1">
      <c r="A1033" s="76" t="s">
        <v>177</v>
      </c>
      <c r="B1033" s="77" t="s">
        <v>178</v>
      </c>
      <c r="C1033" s="76" t="s">
        <v>339</v>
      </c>
      <c r="D1033" s="76" t="s">
        <v>339</v>
      </c>
      <c r="E1033" s="76">
        <v>2558</v>
      </c>
      <c r="F1033" s="78" t="s">
        <v>1710</v>
      </c>
      <c r="G1033" s="78"/>
      <c r="H1033" s="79">
        <v>240269</v>
      </c>
      <c r="I1033" s="76" t="s">
        <v>647</v>
      </c>
    </row>
    <row r="1034" spans="1:9" s="80" customFormat="1" ht="18.75" customHeight="1">
      <c r="A1034" s="76" t="s">
        <v>177</v>
      </c>
      <c r="B1034" s="77" t="s">
        <v>178</v>
      </c>
      <c r="C1034" s="76" t="s">
        <v>339</v>
      </c>
      <c r="D1034" s="76" t="s">
        <v>339</v>
      </c>
      <c r="E1034" s="76">
        <v>2558</v>
      </c>
      <c r="F1034" s="78" t="s">
        <v>1711</v>
      </c>
      <c r="G1034" s="78"/>
      <c r="H1034" s="79">
        <v>240269</v>
      </c>
      <c r="I1034" s="76" t="s">
        <v>647</v>
      </c>
    </row>
    <row r="1035" spans="1:9" s="80" customFormat="1" ht="18.75" customHeight="1">
      <c r="A1035" s="76" t="s">
        <v>177</v>
      </c>
      <c r="B1035" s="77" t="s">
        <v>178</v>
      </c>
      <c r="C1035" s="76" t="s">
        <v>339</v>
      </c>
      <c r="D1035" s="76" t="s">
        <v>339</v>
      </c>
      <c r="E1035" s="76">
        <v>2558</v>
      </c>
      <c r="F1035" s="78" t="s">
        <v>1712</v>
      </c>
      <c r="G1035" s="78"/>
      <c r="H1035" s="79">
        <v>240269</v>
      </c>
      <c r="I1035" s="76" t="s">
        <v>647</v>
      </c>
    </row>
    <row r="1036" spans="1:9" s="80" customFormat="1" ht="18.75" customHeight="1">
      <c r="A1036" s="76" t="s">
        <v>177</v>
      </c>
      <c r="B1036" s="77" t="s">
        <v>178</v>
      </c>
      <c r="C1036" s="76" t="s">
        <v>339</v>
      </c>
      <c r="D1036" s="76" t="s">
        <v>339</v>
      </c>
      <c r="E1036" s="76">
        <v>2558</v>
      </c>
      <c r="F1036" s="78" t="s">
        <v>1713</v>
      </c>
      <c r="G1036" s="78"/>
      <c r="H1036" s="79">
        <v>240269</v>
      </c>
      <c r="I1036" s="76" t="s">
        <v>647</v>
      </c>
    </row>
    <row r="1037" spans="1:9" s="80" customFormat="1" ht="18.75" customHeight="1">
      <c r="A1037" s="76" t="s">
        <v>177</v>
      </c>
      <c r="B1037" s="77" t="s">
        <v>178</v>
      </c>
      <c r="C1037" s="76" t="s">
        <v>339</v>
      </c>
      <c r="D1037" s="76" t="s">
        <v>339</v>
      </c>
      <c r="E1037" s="76">
        <v>2558</v>
      </c>
      <c r="F1037" s="78" t="s">
        <v>1714</v>
      </c>
      <c r="G1037" s="78"/>
      <c r="H1037" s="79">
        <v>240269</v>
      </c>
      <c r="I1037" s="76" t="s">
        <v>647</v>
      </c>
    </row>
    <row r="1038" spans="1:9" s="80" customFormat="1" ht="18.75" customHeight="1">
      <c r="A1038" s="76" t="s">
        <v>177</v>
      </c>
      <c r="B1038" s="77" t="s">
        <v>178</v>
      </c>
      <c r="C1038" s="76" t="s">
        <v>339</v>
      </c>
      <c r="D1038" s="76" t="s">
        <v>339</v>
      </c>
      <c r="E1038" s="76">
        <v>2558</v>
      </c>
      <c r="F1038" s="78" t="s">
        <v>1715</v>
      </c>
      <c r="G1038" s="78"/>
      <c r="H1038" s="79">
        <v>240269</v>
      </c>
      <c r="I1038" s="76" t="s">
        <v>647</v>
      </c>
    </row>
    <row r="1039" spans="1:9" s="80" customFormat="1" ht="18.75" customHeight="1">
      <c r="A1039" s="76" t="s">
        <v>177</v>
      </c>
      <c r="B1039" s="77" t="s">
        <v>178</v>
      </c>
      <c r="C1039" s="76" t="s">
        <v>339</v>
      </c>
      <c r="D1039" s="76" t="s">
        <v>339</v>
      </c>
      <c r="E1039" s="76">
        <v>2558</v>
      </c>
      <c r="F1039" s="78" t="s">
        <v>1716</v>
      </c>
      <c r="G1039" s="78"/>
      <c r="H1039" s="79">
        <v>240269</v>
      </c>
      <c r="I1039" s="76" t="s">
        <v>647</v>
      </c>
    </row>
    <row r="1040" spans="1:9" s="80" customFormat="1" ht="18.75" customHeight="1">
      <c r="A1040" s="76" t="s">
        <v>177</v>
      </c>
      <c r="B1040" s="77" t="s">
        <v>178</v>
      </c>
      <c r="C1040" s="76" t="s">
        <v>339</v>
      </c>
      <c r="D1040" s="76" t="s">
        <v>339</v>
      </c>
      <c r="E1040" s="76">
        <v>2558</v>
      </c>
      <c r="F1040" s="78" t="s">
        <v>1717</v>
      </c>
      <c r="G1040" s="78"/>
      <c r="H1040" s="79">
        <v>240269</v>
      </c>
      <c r="I1040" s="76" t="s">
        <v>647</v>
      </c>
    </row>
    <row r="1041" spans="1:9" s="80" customFormat="1" ht="18.75" customHeight="1">
      <c r="A1041" s="76" t="s">
        <v>177</v>
      </c>
      <c r="B1041" s="77" t="s">
        <v>178</v>
      </c>
      <c r="C1041" s="76" t="s">
        <v>339</v>
      </c>
      <c r="D1041" s="76" t="s">
        <v>339</v>
      </c>
      <c r="E1041" s="76">
        <v>2558</v>
      </c>
      <c r="F1041" s="78" t="s">
        <v>1718</v>
      </c>
      <c r="G1041" s="78"/>
      <c r="H1041" s="79">
        <v>240269</v>
      </c>
      <c r="I1041" s="76" t="s">
        <v>647</v>
      </c>
    </row>
    <row r="1042" spans="1:9" s="80" customFormat="1" ht="18.75" customHeight="1">
      <c r="A1042" s="76" t="s">
        <v>177</v>
      </c>
      <c r="B1042" s="77" t="s">
        <v>178</v>
      </c>
      <c r="C1042" s="76" t="s">
        <v>339</v>
      </c>
      <c r="D1042" s="76" t="s">
        <v>339</v>
      </c>
      <c r="E1042" s="76">
        <v>2558</v>
      </c>
      <c r="F1042" s="78" t="s">
        <v>1719</v>
      </c>
      <c r="G1042" s="78"/>
      <c r="H1042" s="79">
        <v>240269</v>
      </c>
      <c r="I1042" s="76" t="s">
        <v>647</v>
      </c>
    </row>
    <row r="1043" spans="1:9" s="80" customFormat="1" ht="18.75" customHeight="1">
      <c r="A1043" s="76" t="s">
        <v>177</v>
      </c>
      <c r="B1043" s="77" t="s">
        <v>178</v>
      </c>
      <c r="C1043" s="76" t="s">
        <v>339</v>
      </c>
      <c r="D1043" s="76" t="s">
        <v>339</v>
      </c>
      <c r="E1043" s="76">
        <v>2558</v>
      </c>
      <c r="F1043" s="78" t="s">
        <v>1720</v>
      </c>
      <c r="G1043" s="78"/>
      <c r="H1043" s="79">
        <v>240269</v>
      </c>
      <c r="I1043" s="76" t="s">
        <v>647</v>
      </c>
    </row>
    <row r="1044" spans="1:9" s="80" customFormat="1" ht="18.75" customHeight="1">
      <c r="A1044" s="76" t="s">
        <v>179</v>
      </c>
      <c r="B1044" s="90" t="s">
        <v>180</v>
      </c>
      <c r="C1044" s="76" t="s">
        <v>337</v>
      </c>
      <c r="D1044" s="76" t="s">
        <v>337</v>
      </c>
      <c r="E1044" s="76">
        <v>2558</v>
      </c>
      <c r="F1044" s="78" t="s">
        <v>1721</v>
      </c>
      <c r="G1044" s="78">
        <v>100000046442</v>
      </c>
      <c r="H1044" s="79">
        <v>240323</v>
      </c>
      <c r="I1044" s="76" t="s">
        <v>647</v>
      </c>
    </row>
    <row r="1045" spans="1:9" s="80" customFormat="1" ht="18.75" customHeight="1">
      <c r="A1045" s="76" t="s">
        <v>179</v>
      </c>
      <c r="B1045" s="90" t="s">
        <v>180</v>
      </c>
      <c r="C1045" s="76" t="s">
        <v>337</v>
      </c>
      <c r="D1045" s="76" t="s">
        <v>337</v>
      </c>
      <c r="E1045" s="76">
        <v>2558</v>
      </c>
      <c r="F1045" s="78" t="s">
        <v>1722</v>
      </c>
      <c r="G1045" s="78">
        <v>100000046443</v>
      </c>
      <c r="H1045" s="79">
        <v>240323</v>
      </c>
      <c r="I1045" s="76" t="s">
        <v>647</v>
      </c>
    </row>
    <row r="1046" spans="1:9" s="80" customFormat="1" ht="18.75" customHeight="1">
      <c r="A1046" s="76" t="s">
        <v>179</v>
      </c>
      <c r="B1046" s="90" t="s">
        <v>180</v>
      </c>
      <c r="C1046" s="76" t="s">
        <v>337</v>
      </c>
      <c r="D1046" s="76" t="s">
        <v>337</v>
      </c>
      <c r="E1046" s="76">
        <v>2558</v>
      </c>
      <c r="F1046" s="78" t="s">
        <v>1723</v>
      </c>
      <c r="G1046" s="78">
        <v>100000046444</v>
      </c>
      <c r="H1046" s="79">
        <v>240323</v>
      </c>
      <c r="I1046" s="76" t="s">
        <v>647</v>
      </c>
    </row>
    <row r="1047" spans="1:9" s="80" customFormat="1" ht="18.75" customHeight="1">
      <c r="A1047" s="76" t="s">
        <v>179</v>
      </c>
      <c r="B1047" s="90" t="s">
        <v>180</v>
      </c>
      <c r="C1047" s="76" t="s">
        <v>337</v>
      </c>
      <c r="D1047" s="76" t="s">
        <v>337</v>
      </c>
      <c r="E1047" s="76">
        <v>2558</v>
      </c>
      <c r="F1047" s="78" t="s">
        <v>1724</v>
      </c>
      <c r="G1047" s="78">
        <v>100000046445</v>
      </c>
      <c r="H1047" s="79">
        <v>240323</v>
      </c>
      <c r="I1047" s="76" t="s">
        <v>647</v>
      </c>
    </row>
    <row r="1048" spans="1:9" s="80" customFormat="1" ht="18.75" customHeight="1">
      <c r="A1048" s="76" t="s">
        <v>179</v>
      </c>
      <c r="B1048" s="90" t="s">
        <v>180</v>
      </c>
      <c r="C1048" s="76" t="s">
        <v>337</v>
      </c>
      <c r="D1048" s="76" t="s">
        <v>337</v>
      </c>
      <c r="E1048" s="76">
        <v>2558</v>
      </c>
      <c r="F1048" s="78" t="s">
        <v>1725</v>
      </c>
      <c r="G1048" s="78">
        <v>100000046446</v>
      </c>
      <c r="H1048" s="79">
        <v>240323</v>
      </c>
      <c r="I1048" s="76" t="s">
        <v>647</v>
      </c>
    </row>
    <row r="1049" spans="1:9" s="80" customFormat="1" ht="18.75" customHeight="1">
      <c r="A1049" s="76" t="s">
        <v>179</v>
      </c>
      <c r="B1049" s="90" t="s">
        <v>180</v>
      </c>
      <c r="C1049" s="76" t="s">
        <v>337</v>
      </c>
      <c r="D1049" s="76" t="s">
        <v>337</v>
      </c>
      <c r="E1049" s="76">
        <v>2558</v>
      </c>
      <c r="F1049" s="78" t="s">
        <v>1726</v>
      </c>
      <c r="G1049" s="78">
        <v>100000046447</v>
      </c>
      <c r="H1049" s="79">
        <v>240323</v>
      </c>
      <c r="I1049" s="76" t="s">
        <v>647</v>
      </c>
    </row>
    <row r="1050" spans="1:9" s="80" customFormat="1" ht="18.75" customHeight="1">
      <c r="A1050" s="76" t="s">
        <v>179</v>
      </c>
      <c r="B1050" s="90" t="s">
        <v>180</v>
      </c>
      <c r="C1050" s="76" t="s">
        <v>337</v>
      </c>
      <c r="D1050" s="76" t="s">
        <v>337</v>
      </c>
      <c r="E1050" s="76">
        <v>2558</v>
      </c>
      <c r="F1050" s="78" t="s">
        <v>1727</v>
      </c>
      <c r="G1050" s="78">
        <v>100000046448</v>
      </c>
      <c r="H1050" s="79">
        <v>240323</v>
      </c>
      <c r="I1050" s="76" t="s">
        <v>647</v>
      </c>
    </row>
    <row r="1051" spans="1:9" s="80" customFormat="1" ht="18.75" customHeight="1">
      <c r="A1051" s="76" t="s">
        <v>179</v>
      </c>
      <c r="B1051" s="90" t="s">
        <v>180</v>
      </c>
      <c r="C1051" s="76" t="s">
        <v>337</v>
      </c>
      <c r="D1051" s="76" t="s">
        <v>337</v>
      </c>
      <c r="E1051" s="76">
        <v>2558</v>
      </c>
      <c r="F1051" s="78" t="s">
        <v>1728</v>
      </c>
      <c r="G1051" s="78">
        <v>100000046449</v>
      </c>
      <c r="H1051" s="79">
        <v>240323</v>
      </c>
      <c r="I1051" s="76" t="s">
        <v>647</v>
      </c>
    </row>
    <row r="1052" spans="1:9" s="80" customFormat="1" ht="18.75" customHeight="1">
      <c r="A1052" s="76" t="s">
        <v>181</v>
      </c>
      <c r="B1052" s="81" t="s">
        <v>182</v>
      </c>
      <c r="C1052" s="76" t="s">
        <v>337</v>
      </c>
      <c r="D1052" s="76" t="s">
        <v>337</v>
      </c>
      <c r="E1052" s="76">
        <v>2558</v>
      </c>
      <c r="F1052" s="78" t="s">
        <v>1729</v>
      </c>
      <c r="G1052" s="78">
        <v>100000046139</v>
      </c>
      <c r="H1052" s="79">
        <v>240295</v>
      </c>
      <c r="I1052" s="76" t="s">
        <v>647</v>
      </c>
    </row>
    <row r="1053" spans="1:9" s="80" customFormat="1" ht="18.75" customHeight="1">
      <c r="A1053" s="76" t="s">
        <v>181</v>
      </c>
      <c r="B1053" s="81" t="s">
        <v>182</v>
      </c>
      <c r="C1053" s="76" t="s">
        <v>337</v>
      </c>
      <c r="D1053" s="76" t="s">
        <v>337</v>
      </c>
      <c r="E1053" s="76">
        <v>2558</v>
      </c>
      <c r="F1053" s="78" t="s">
        <v>1730</v>
      </c>
      <c r="G1053" s="78">
        <v>100000046140</v>
      </c>
      <c r="H1053" s="79">
        <v>240295</v>
      </c>
      <c r="I1053" s="76" t="s">
        <v>647</v>
      </c>
    </row>
    <row r="1054" spans="1:9" s="80" customFormat="1" ht="18.75" customHeight="1">
      <c r="A1054" s="76" t="s">
        <v>181</v>
      </c>
      <c r="B1054" s="81" t="s">
        <v>182</v>
      </c>
      <c r="C1054" s="76" t="s">
        <v>337</v>
      </c>
      <c r="D1054" s="76" t="s">
        <v>337</v>
      </c>
      <c r="E1054" s="76">
        <v>2558</v>
      </c>
      <c r="F1054" s="78" t="s">
        <v>1731</v>
      </c>
      <c r="G1054" s="78">
        <v>100000046141</v>
      </c>
      <c r="H1054" s="79">
        <v>240295</v>
      </c>
      <c r="I1054" s="76" t="s">
        <v>647</v>
      </c>
    </row>
    <row r="1055" spans="1:9" s="80" customFormat="1" ht="18.75" customHeight="1">
      <c r="A1055" s="76" t="s">
        <v>181</v>
      </c>
      <c r="B1055" s="81" t="s">
        <v>182</v>
      </c>
      <c r="C1055" s="76" t="s">
        <v>337</v>
      </c>
      <c r="D1055" s="76" t="s">
        <v>337</v>
      </c>
      <c r="E1055" s="76">
        <v>2558</v>
      </c>
      <c r="F1055" s="78" t="s">
        <v>1732</v>
      </c>
      <c r="G1055" s="78">
        <v>100000046142</v>
      </c>
      <c r="H1055" s="79">
        <v>240295</v>
      </c>
      <c r="I1055" s="76" t="s">
        <v>647</v>
      </c>
    </row>
    <row r="1056" spans="1:9" s="80" customFormat="1" ht="18.75" customHeight="1">
      <c r="A1056" s="76" t="s">
        <v>181</v>
      </c>
      <c r="B1056" s="81" t="s">
        <v>182</v>
      </c>
      <c r="C1056" s="76" t="s">
        <v>337</v>
      </c>
      <c r="D1056" s="76" t="s">
        <v>337</v>
      </c>
      <c r="E1056" s="76">
        <v>2558</v>
      </c>
      <c r="F1056" s="78" t="s">
        <v>1733</v>
      </c>
      <c r="G1056" s="78">
        <v>100000046143</v>
      </c>
      <c r="H1056" s="79">
        <v>240295</v>
      </c>
      <c r="I1056" s="76" t="s">
        <v>647</v>
      </c>
    </row>
    <row r="1057" spans="1:9" s="80" customFormat="1" ht="18.75" customHeight="1">
      <c r="A1057" s="76" t="s">
        <v>181</v>
      </c>
      <c r="B1057" s="81" t="s">
        <v>182</v>
      </c>
      <c r="C1057" s="76" t="s">
        <v>337</v>
      </c>
      <c r="D1057" s="76" t="s">
        <v>337</v>
      </c>
      <c r="E1057" s="76">
        <v>2558</v>
      </c>
      <c r="F1057" s="78" t="s">
        <v>1734</v>
      </c>
      <c r="G1057" s="78">
        <v>100000046144</v>
      </c>
      <c r="H1057" s="79">
        <v>240295</v>
      </c>
      <c r="I1057" s="76" t="s">
        <v>647</v>
      </c>
    </row>
    <row r="1058" spans="1:9" s="80" customFormat="1" ht="18.75" customHeight="1">
      <c r="A1058" s="76" t="s">
        <v>181</v>
      </c>
      <c r="B1058" s="81" t="s">
        <v>182</v>
      </c>
      <c r="C1058" s="76" t="s">
        <v>337</v>
      </c>
      <c r="D1058" s="76" t="s">
        <v>337</v>
      </c>
      <c r="E1058" s="76">
        <v>2558</v>
      </c>
      <c r="F1058" s="78" t="s">
        <v>1735</v>
      </c>
      <c r="G1058" s="78">
        <v>100000046145</v>
      </c>
      <c r="H1058" s="79">
        <v>240295</v>
      </c>
      <c r="I1058" s="76" t="s">
        <v>647</v>
      </c>
    </row>
    <row r="1059" spans="1:9" s="80" customFormat="1" ht="18.75" customHeight="1">
      <c r="A1059" s="76" t="s">
        <v>181</v>
      </c>
      <c r="B1059" s="81" t="s">
        <v>182</v>
      </c>
      <c r="C1059" s="76" t="s">
        <v>337</v>
      </c>
      <c r="D1059" s="76" t="s">
        <v>337</v>
      </c>
      <c r="E1059" s="76">
        <v>2558</v>
      </c>
      <c r="F1059" s="78" t="s">
        <v>1736</v>
      </c>
      <c r="G1059" s="78">
        <v>100000046146</v>
      </c>
      <c r="H1059" s="79">
        <v>240295</v>
      </c>
      <c r="I1059" s="76" t="s">
        <v>647</v>
      </c>
    </row>
    <row r="1060" spans="1:9" s="80" customFormat="1" ht="18.75" customHeight="1">
      <c r="A1060" s="76" t="s">
        <v>181</v>
      </c>
      <c r="B1060" s="81" t="s">
        <v>182</v>
      </c>
      <c r="C1060" s="76" t="s">
        <v>337</v>
      </c>
      <c r="D1060" s="76" t="s">
        <v>337</v>
      </c>
      <c r="E1060" s="76">
        <v>2558</v>
      </c>
      <c r="F1060" s="78" t="s">
        <v>1737</v>
      </c>
      <c r="G1060" s="78">
        <v>100000046147</v>
      </c>
      <c r="H1060" s="79">
        <v>240295</v>
      </c>
      <c r="I1060" s="76" t="s">
        <v>647</v>
      </c>
    </row>
    <row r="1061" spans="1:9" s="80" customFormat="1" ht="18.75" customHeight="1">
      <c r="A1061" s="76" t="s">
        <v>181</v>
      </c>
      <c r="B1061" s="81" t="s">
        <v>182</v>
      </c>
      <c r="C1061" s="76" t="s">
        <v>337</v>
      </c>
      <c r="D1061" s="76" t="s">
        <v>337</v>
      </c>
      <c r="E1061" s="76">
        <v>2558</v>
      </c>
      <c r="F1061" s="78" t="s">
        <v>1738</v>
      </c>
      <c r="G1061" s="78">
        <v>100000046148</v>
      </c>
      <c r="H1061" s="79">
        <v>240295</v>
      </c>
      <c r="I1061" s="76" t="s">
        <v>647</v>
      </c>
    </row>
    <row r="1062" spans="1:9" s="80" customFormat="1" ht="18.75" customHeight="1">
      <c r="A1062" s="76" t="s">
        <v>181</v>
      </c>
      <c r="B1062" s="81" t="s">
        <v>182</v>
      </c>
      <c r="C1062" s="76" t="s">
        <v>337</v>
      </c>
      <c r="D1062" s="76" t="s">
        <v>337</v>
      </c>
      <c r="E1062" s="76">
        <v>2558</v>
      </c>
      <c r="F1062" s="78" t="s">
        <v>1739</v>
      </c>
      <c r="G1062" s="78">
        <v>100000046149</v>
      </c>
      <c r="H1062" s="79">
        <v>240295</v>
      </c>
      <c r="I1062" s="76" t="s">
        <v>647</v>
      </c>
    </row>
    <row r="1063" spans="1:9" s="80" customFormat="1" ht="18.75" customHeight="1">
      <c r="A1063" s="76" t="s">
        <v>181</v>
      </c>
      <c r="B1063" s="81" t="s">
        <v>182</v>
      </c>
      <c r="C1063" s="76" t="s">
        <v>337</v>
      </c>
      <c r="D1063" s="76" t="s">
        <v>337</v>
      </c>
      <c r="E1063" s="76">
        <v>2558</v>
      </c>
      <c r="F1063" s="78" t="s">
        <v>1740</v>
      </c>
      <c r="G1063" s="78">
        <v>100000046150</v>
      </c>
      <c r="H1063" s="79">
        <v>240295</v>
      </c>
      <c r="I1063" s="76" t="s">
        <v>647</v>
      </c>
    </row>
    <row r="1064" spans="1:9" s="80" customFormat="1" ht="18.75" customHeight="1">
      <c r="A1064" s="76" t="s">
        <v>181</v>
      </c>
      <c r="B1064" s="81" t="s">
        <v>182</v>
      </c>
      <c r="C1064" s="76" t="s">
        <v>337</v>
      </c>
      <c r="D1064" s="76" t="s">
        <v>337</v>
      </c>
      <c r="E1064" s="76">
        <v>2558</v>
      </c>
      <c r="F1064" s="78" t="s">
        <v>1741</v>
      </c>
      <c r="G1064" s="78">
        <v>100000046151</v>
      </c>
      <c r="H1064" s="79">
        <v>240295</v>
      </c>
      <c r="I1064" s="76" t="s">
        <v>647</v>
      </c>
    </row>
    <row r="1065" spans="1:9" s="80" customFormat="1" ht="18.75" customHeight="1">
      <c r="A1065" s="76" t="s">
        <v>181</v>
      </c>
      <c r="B1065" s="81" t="s">
        <v>182</v>
      </c>
      <c r="C1065" s="76" t="s">
        <v>337</v>
      </c>
      <c r="D1065" s="76" t="s">
        <v>337</v>
      </c>
      <c r="E1065" s="76">
        <v>2558</v>
      </c>
      <c r="F1065" s="78" t="s">
        <v>1742</v>
      </c>
      <c r="G1065" s="78">
        <v>100000046152</v>
      </c>
      <c r="H1065" s="79">
        <v>240295</v>
      </c>
      <c r="I1065" s="76" t="s">
        <v>647</v>
      </c>
    </row>
    <row r="1066" spans="1:9" s="80" customFormat="1" ht="18.75" customHeight="1">
      <c r="A1066" s="76" t="s">
        <v>181</v>
      </c>
      <c r="B1066" s="81" t="s">
        <v>182</v>
      </c>
      <c r="C1066" s="76" t="s">
        <v>337</v>
      </c>
      <c r="D1066" s="76" t="s">
        <v>337</v>
      </c>
      <c r="E1066" s="76">
        <v>2558</v>
      </c>
      <c r="F1066" s="78" t="s">
        <v>1743</v>
      </c>
      <c r="G1066" s="78">
        <v>100000046153</v>
      </c>
      <c r="H1066" s="79">
        <v>240295</v>
      </c>
      <c r="I1066" s="76" t="s">
        <v>647</v>
      </c>
    </row>
    <row r="1067" spans="1:9" s="80" customFormat="1" ht="18.75" customHeight="1">
      <c r="A1067" s="76" t="s">
        <v>181</v>
      </c>
      <c r="B1067" s="81" t="s">
        <v>182</v>
      </c>
      <c r="C1067" s="76" t="s">
        <v>337</v>
      </c>
      <c r="D1067" s="76" t="s">
        <v>337</v>
      </c>
      <c r="E1067" s="76">
        <v>2558</v>
      </c>
      <c r="F1067" s="78" t="s">
        <v>1744</v>
      </c>
      <c r="G1067" s="78">
        <v>100000046154</v>
      </c>
      <c r="H1067" s="79">
        <v>240295</v>
      </c>
      <c r="I1067" s="76" t="s">
        <v>647</v>
      </c>
    </row>
    <row r="1068" spans="1:9" s="80" customFormat="1" ht="18.75" customHeight="1">
      <c r="A1068" s="76" t="s">
        <v>181</v>
      </c>
      <c r="B1068" s="81" t="s">
        <v>182</v>
      </c>
      <c r="C1068" s="76" t="s">
        <v>337</v>
      </c>
      <c r="D1068" s="76" t="s">
        <v>337</v>
      </c>
      <c r="E1068" s="76">
        <v>2558</v>
      </c>
      <c r="F1068" s="78" t="s">
        <v>1745</v>
      </c>
      <c r="G1068" s="78">
        <v>100000046155</v>
      </c>
      <c r="H1068" s="79">
        <v>240295</v>
      </c>
      <c r="I1068" s="76" t="s">
        <v>647</v>
      </c>
    </row>
    <row r="1069" spans="1:9" s="80" customFormat="1" ht="18.75" customHeight="1">
      <c r="A1069" s="76" t="s">
        <v>181</v>
      </c>
      <c r="B1069" s="77" t="s">
        <v>182</v>
      </c>
      <c r="C1069" s="76" t="s">
        <v>337</v>
      </c>
      <c r="D1069" s="76" t="s">
        <v>645</v>
      </c>
      <c r="E1069" s="76">
        <v>2558</v>
      </c>
      <c r="F1069" s="78" t="s">
        <v>1746</v>
      </c>
      <c r="G1069" s="78">
        <v>100000047740</v>
      </c>
      <c r="H1069" s="79">
        <v>240484</v>
      </c>
      <c r="I1069" s="76" t="s">
        <v>647</v>
      </c>
    </row>
    <row r="1070" spans="1:9" s="80" customFormat="1" ht="18.75" customHeight="1">
      <c r="A1070" s="76" t="s">
        <v>183</v>
      </c>
      <c r="B1070" s="81" t="s">
        <v>184</v>
      </c>
      <c r="C1070" s="76" t="s">
        <v>337</v>
      </c>
      <c r="D1070" s="76" t="s">
        <v>337</v>
      </c>
      <c r="E1070" s="76">
        <v>2558</v>
      </c>
      <c r="F1070" s="78" t="s">
        <v>1747</v>
      </c>
      <c r="G1070" s="78">
        <v>100000045666</v>
      </c>
      <c r="H1070" s="79">
        <v>240287</v>
      </c>
      <c r="I1070" s="76" t="s">
        <v>647</v>
      </c>
    </row>
    <row r="1071" spans="1:9" s="80" customFormat="1" ht="18.75" customHeight="1">
      <c r="A1071" s="76" t="s">
        <v>183</v>
      </c>
      <c r="B1071" s="81" t="s">
        <v>184</v>
      </c>
      <c r="C1071" s="76" t="s">
        <v>337</v>
      </c>
      <c r="D1071" s="76" t="s">
        <v>337</v>
      </c>
      <c r="E1071" s="76">
        <v>2558</v>
      </c>
      <c r="F1071" s="78" t="s">
        <v>1748</v>
      </c>
      <c r="G1071" s="78">
        <v>100000045667</v>
      </c>
      <c r="H1071" s="79">
        <v>240287</v>
      </c>
      <c r="I1071" s="76" t="s">
        <v>647</v>
      </c>
    </row>
    <row r="1072" spans="1:9" s="80" customFormat="1" ht="18.75" customHeight="1">
      <c r="A1072" s="76" t="s">
        <v>183</v>
      </c>
      <c r="B1072" s="81" t="s">
        <v>184</v>
      </c>
      <c r="C1072" s="76" t="s">
        <v>337</v>
      </c>
      <c r="D1072" s="76" t="s">
        <v>337</v>
      </c>
      <c r="E1072" s="76">
        <v>2558</v>
      </c>
      <c r="F1072" s="78" t="s">
        <v>1749</v>
      </c>
      <c r="G1072" s="78">
        <v>100000045668</v>
      </c>
      <c r="H1072" s="79">
        <v>240287</v>
      </c>
      <c r="I1072" s="76" t="s">
        <v>647</v>
      </c>
    </row>
    <row r="1073" spans="1:9" s="80" customFormat="1" ht="18.75" customHeight="1">
      <c r="A1073" s="76" t="s">
        <v>183</v>
      </c>
      <c r="B1073" s="81" t="s">
        <v>184</v>
      </c>
      <c r="C1073" s="76" t="s">
        <v>337</v>
      </c>
      <c r="D1073" s="76" t="s">
        <v>337</v>
      </c>
      <c r="E1073" s="76">
        <v>2558</v>
      </c>
      <c r="F1073" s="78" t="s">
        <v>1750</v>
      </c>
      <c r="G1073" s="78">
        <v>100000045669</v>
      </c>
      <c r="H1073" s="79">
        <v>240287</v>
      </c>
      <c r="I1073" s="76" t="s">
        <v>647</v>
      </c>
    </row>
    <row r="1074" spans="1:9" s="80" customFormat="1" ht="18.75" customHeight="1">
      <c r="A1074" s="76" t="s">
        <v>183</v>
      </c>
      <c r="B1074" s="81" t="s">
        <v>184</v>
      </c>
      <c r="C1074" s="76" t="s">
        <v>337</v>
      </c>
      <c r="D1074" s="76" t="s">
        <v>337</v>
      </c>
      <c r="E1074" s="76">
        <v>2558</v>
      </c>
      <c r="F1074" s="78" t="s">
        <v>1751</v>
      </c>
      <c r="G1074" s="78">
        <v>100000045670</v>
      </c>
      <c r="H1074" s="79">
        <v>240287</v>
      </c>
      <c r="I1074" s="76" t="s">
        <v>647</v>
      </c>
    </row>
    <row r="1075" spans="1:9" s="80" customFormat="1" ht="18.75" customHeight="1">
      <c r="A1075" s="76" t="s">
        <v>183</v>
      </c>
      <c r="B1075" s="81" t="s">
        <v>184</v>
      </c>
      <c r="C1075" s="76" t="s">
        <v>337</v>
      </c>
      <c r="D1075" s="76" t="s">
        <v>337</v>
      </c>
      <c r="E1075" s="76">
        <v>2558</v>
      </c>
      <c r="F1075" s="78" t="s">
        <v>1752</v>
      </c>
      <c r="G1075" s="78">
        <v>100000045671</v>
      </c>
      <c r="H1075" s="79">
        <v>240287</v>
      </c>
      <c r="I1075" s="76" t="s">
        <v>647</v>
      </c>
    </row>
    <row r="1076" spans="1:9" s="80" customFormat="1" ht="18.75" customHeight="1">
      <c r="A1076" s="76" t="s">
        <v>183</v>
      </c>
      <c r="B1076" s="77" t="s">
        <v>184</v>
      </c>
      <c r="C1076" s="76" t="s">
        <v>338</v>
      </c>
      <c r="D1076" s="76" t="s">
        <v>651</v>
      </c>
      <c r="E1076" s="76">
        <v>2557</v>
      </c>
      <c r="F1076" s="78" t="s">
        <v>1753</v>
      </c>
      <c r="G1076" s="78"/>
      <c r="H1076" s="79">
        <v>240284</v>
      </c>
      <c r="I1076" s="76" t="s">
        <v>647</v>
      </c>
    </row>
    <row r="1077" spans="1:9" s="80" customFormat="1" ht="18.75" customHeight="1">
      <c r="A1077" s="76" t="s">
        <v>183</v>
      </c>
      <c r="B1077" s="77" t="s">
        <v>184</v>
      </c>
      <c r="C1077" s="76" t="s">
        <v>338</v>
      </c>
      <c r="D1077" s="76" t="s">
        <v>651</v>
      </c>
      <c r="E1077" s="76">
        <v>2557</v>
      </c>
      <c r="F1077" s="78" t="s">
        <v>1754</v>
      </c>
      <c r="G1077" s="78"/>
      <c r="H1077" s="79">
        <v>240284</v>
      </c>
      <c r="I1077" s="76" t="s">
        <v>647</v>
      </c>
    </row>
    <row r="1078" spans="1:9" s="80" customFormat="1" ht="18.75" customHeight="1">
      <c r="A1078" s="76" t="s">
        <v>183</v>
      </c>
      <c r="B1078" s="77" t="s">
        <v>184</v>
      </c>
      <c r="C1078" s="76" t="s">
        <v>338</v>
      </c>
      <c r="D1078" s="76" t="s">
        <v>651</v>
      </c>
      <c r="E1078" s="76">
        <v>2557</v>
      </c>
      <c r="F1078" s="78" t="s">
        <v>1755</v>
      </c>
      <c r="G1078" s="78"/>
      <c r="H1078" s="79">
        <v>240284</v>
      </c>
      <c r="I1078" s="76" t="s">
        <v>647</v>
      </c>
    </row>
    <row r="1079" spans="1:9" s="80" customFormat="1" ht="18.75" customHeight="1">
      <c r="A1079" s="76" t="s">
        <v>183</v>
      </c>
      <c r="B1079" s="77" t="s">
        <v>184</v>
      </c>
      <c r="C1079" s="76" t="s">
        <v>338</v>
      </c>
      <c r="D1079" s="76" t="s">
        <v>651</v>
      </c>
      <c r="E1079" s="76">
        <v>2557</v>
      </c>
      <c r="F1079" s="78" t="s">
        <v>1756</v>
      </c>
      <c r="G1079" s="78"/>
      <c r="H1079" s="79">
        <v>240284</v>
      </c>
      <c r="I1079" s="76" t="s">
        <v>647</v>
      </c>
    </row>
    <row r="1080" spans="1:9" s="80" customFormat="1" ht="18.75" customHeight="1">
      <c r="A1080" s="76" t="s">
        <v>183</v>
      </c>
      <c r="B1080" s="77" t="s">
        <v>184</v>
      </c>
      <c r="C1080" s="76" t="s">
        <v>338</v>
      </c>
      <c r="D1080" s="76" t="s">
        <v>651</v>
      </c>
      <c r="E1080" s="76">
        <v>2557</v>
      </c>
      <c r="F1080" s="78" t="s">
        <v>1757</v>
      </c>
      <c r="G1080" s="78"/>
      <c r="H1080" s="79">
        <v>240284</v>
      </c>
      <c r="I1080" s="76" t="s">
        <v>647</v>
      </c>
    </row>
    <row r="1081" spans="1:9" s="80" customFormat="1" ht="18.75" customHeight="1">
      <c r="A1081" s="76" t="s">
        <v>183</v>
      </c>
      <c r="B1081" s="77" t="s">
        <v>184</v>
      </c>
      <c r="C1081" s="76" t="s">
        <v>338</v>
      </c>
      <c r="D1081" s="76" t="s">
        <v>651</v>
      </c>
      <c r="E1081" s="76">
        <v>2557</v>
      </c>
      <c r="F1081" s="78" t="s">
        <v>1758</v>
      </c>
      <c r="G1081" s="78"/>
      <c r="H1081" s="79">
        <v>240284</v>
      </c>
      <c r="I1081" s="76" t="s">
        <v>647</v>
      </c>
    </row>
    <row r="1082" spans="1:9" s="80" customFormat="1" ht="18.75" customHeight="1">
      <c r="A1082" s="76" t="s">
        <v>183</v>
      </c>
      <c r="B1082" s="77" t="s">
        <v>184</v>
      </c>
      <c r="C1082" s="76" t="s">
        <v>338</v>
      </c>
      <c r="D1082" s="76" t="s">
        <v>651</v>
      </c>
      <c r="E1082" s="76">
        <v>2557</v>
      </c>
      <c r="F1082" s="78" t="s">
        <v>1759</v>
      </c>
      <c r="G1082" s="78"/>
      <c r="H1082" s="79">
        <v>240284</v>
      </c>
      <c r="I1082" s="76" t="s">
        <v>647</v>
      </c>
    </row>
    <row r="1083" spans="1:9" s="80" customFormat="1" ht="18.75" customHeight="1">
      <c r="A1083" s="76" t="s">
        <v>183</v>
      </c>
      <c r="B1083" s="77" t="s">
        <v>184</v>
      </c>
      <c r="C1083" s="76" t="s">
        <v>338</v>
      </c>
      <c r="D1083" s="76" t="s">
        <v>651</v>
      </c>
      <c r="E1083" s="76">
        <v>2557</v>
      </c>
      <c r="F1083" s="78" t="s">
        <v>1760</v>
      </c>
      <c r="G1083" s="78"/>
      <c r="H1083" s="79">
        <v>240284</v>
      </c>
      <c r="I1083" s="76" t="s">
        <v>647</v>
      </c>
    </row>
    <row r="1084" spans="1:9" s="80" customFormat="1" ht="18.75" customHeight="1">
      <c r="A1084" s="76" t="s">
        <v>183</v>
      </c>
      <c r="B1084" s="77" t="s">
        <v>184</v>
      </c>
      <c r="C1084" s="76" t="s">
        <v>338</v>
      </c>
      <c r="D1084" s="76" t="s">
        <v>651</v>
      </c>
      <c r="E1084" s="76">
        <v>2557</v>
      </c>
      <c r="F1084" s="78" t="s">
        <v>1761</v>
      </c>
      <c r="G1084" s="78"/>
      <c r="H1084" s="79">
        <v>240284</v>
      </c>
      <c r="I1084" s="76" t="s">
        <v>647</v>
      </c>
    </row>
    <row r="1085" spans="1:9" s="80" customFormat="1" ht="18.75" customHeight="1">
      <c r="A1085" s="76" t="s">
        <v>183</v>
      </c>
      <c r="B1085" s="77" t="s">
        <v>184</v>
      </c>
      <c r="C1085" s="76" t="s">
        <v>339</v>
      </c>
      <c r="D1085" s="76" t="s">
        <v>339</v>
      </c>
      <c r="E1085" s="76">
        <v>2557</v>
      </c>
      <c r="F1085" s="78" t="s">
        <v>1762</v>
      </c>
      <c r="G1085" s="78"/>
      <c r="H1085" s="79">
        <v>240284</v>
      </c>
      <c r="I1085" s="76" t="s">
        <v>647</v>
      </c>
    </row>
    <row r="1086" spans="1:9" s="80" customFormat="1" ht="18.75" customHeight="1">
      <c r="A1086" s="76" t="s">
        <v>183</v>
      </c>
      <c r="B1086" s="77" t="s">
        <v>184</v>
      </c>
      <c r="C1086" s="76" t="s">
        <v>339</v>
      </c>
      <c r="D1086" s="76" t="s">
        <v>339</v>
      </c>
      <c r="E1086" s="76">
        <v>2557</v>
      </c>
      <c r="F1086" s="78" t="s">
        <v>1763</v>
      </c>
      <c r="G1086" s="78"/>
      <c r="H1086" s="79">
        <v>240284</v>
      </c>
      <c r="I1086" s="76" t="s">
        <v>647</v>
      </c>
    </row>
    <row r="1087" spans="1:9" s="80" customFormat="1" ht="18.75" customHeight="1">
      <c r="A1087" s="76" t="s">
        <v>183</v>
      </c>
      <c r="B1087" s="77" t="s">
        <v>184</v>
      </c>
      <c r="C1087" s="76" t="s">
        <v>339</v>
      </c>
      <c r="D1087" s="76" t="s">
        <v>339</v>
      </c>
      <c r="E1087" s="76">
        <v>2557</v>
      </c>
      <c r="F1087" s="78" t="s">
        <v>1764</v>
      </c>
      <c r="G1087" s="78"/>
      <c r="H1087" s="79">
        <v>240284</v>
      </c>
      <c r="I1087" s="76" t="s">
        <v>647</v>
      </c>
    </row>
    <row r="1088" spans="1:9" s="80" customFormat="1" ht="18.75" customHeight="1">
      <c r="A1088" s="76" t="s">
        <v>183</v>
      </c>
      <c r="B1088" s="77" t="s">
        <v>184</v>
      </c>
      <c r="C1088" s="76" t="s">
        <v>339</v>
      </c>
      <c r="D1088" s="76" t="s">
        <v>339</v>
      </c>
      <c r="E1088" s="76">
        <v>2557</v>
      </c>
      <c r="F1088" s="78" t="s">
        <v>1765</v>
      </c>
      <c r="G1088" s="78"/>
      <c r="H1088" s="79">
        <v>240284</v>
      </c>
      <c r="I1088" s="76" t="s">
        <v>647</v>
      </c>
    </row>
    <row r="1089" spans="1:9" s="80" customFormat="1" ht="18.75" customHeight="1">
      <c r="A1089" s="76" t="s">
        <v>183</v>
      </c>
      <c r="B1089" s="77" t="s">
        <v>184</v>
      </c>
      <c r="C1089" s="76" t="s">
        <v>339</v>
      </c>
      <c r="D1089" s="76" t="s">
        <v>339</v>
      </c>
      <c r="E1089" s="76">
        <v>2557</v>
      </c>
      <c r="F1089" s="78" t="s">
        <v>1766</v>
      </c>
      <c r="G1089" s="78"/>
      <c r="H1089" s="79">
        <v>240284</v>
      </c>
      <c r="I1089" s="76" t="s">
        <v>647</v>
      </c>
    </row>
    <row r="1090" spans="1:9" s="80" customFormat="1" ht="18.75" customHeight="1">
      <c r="A1090" s="76" t="s">
        <v>183</v>
      </c>
      <c r="B1090" s="77" t="s">
        <v>184</v>
      </c>
      <c r="C1090" s="76" t="s">
        <v>339</v>
      </c>
      <c r="D1090" s="76" t="s">
        <v>339</v>
      </c>
      <c r="E1090" s="76">
        <v>2557</v>
      </c>
      <c r="F1090" s="78" t="s">
        <v>1767</v>
      </c>
      <c r="G1090" s="78"/>
      <c r="H1090" s="79">
        <v>240284</v>
      </c>
      <c r="I1090" s="76" t="s">
        <v>647</v>
      </c>
    </row>
    <row r="1091" spans="1:9" s="80" customFormat="1" ht="18.75" customHeight="1">
      <c r="A1091" s="76" t="s">
        <v>183</v>
      </c>
      <c r="B1091" s="77" t="s">
        <v>184</v>
      </c>
      <c r="C1091" s="76" t="s">
        <v>339</v>
      </c>
      <c r="D1091" s="76" t="s">
        <v>339</v>
      </c>
      <c r="E1091" s="76">
        <v>2557</v>
      </c>
      <c r="F1091" s="78" t="s">
        <v>1768</v>
      </c>
      <c r="G1091" s="78"/>
      <c r="H1091" s="79">
        <v>240284</v>
      </c>
      <c r="I1091" s="76" t="s">
        <v>647</v>
      </c>
    </row>
    <row r="1092" spans="1:9" s="80" customFormat="1" ht="18.75" customHeight="1">
      <c r="A1092" s="76" t="s">
        <v>183</v>
      </c>
      <c r="B1092" s="77" t="s">
        <v>184</v>
      </c>
      <c r="C1092" s="76" t="s">
        <v>339</v>
      </c>
      <c r="D1092" s="76" t="s">
        <v>339</v>
      </c>
      <c r="E1092" s="76">
        <v>2557</v>
      </c>
      <c r="F1092" s="78" t="s">
        <v>1769</v>
      </c>
      <c r="G1092" s="78"/>
      <c r="H1092" s="79">
        <v>240284</v>
      </c>
      <c r="I1092" s="76" t="s">
        <v>647</v>
      </c>
    </row>
    <row r="1093" spans="1:9" s="80" customFormat="1" ht="18.75" customHeight="1">
      <c r="A1093" s="76" t="s">
        <v>183</v>
      </c>
      <c r="B1093" s="77" t="s">
        <v>184</v>
      </c>
      <c r="C1093" s="76" t="s">
        <v>339</v>
      </c>
      <c r="D1093" s="76" t="s">
        <v>339</v>
      </c>
      <c r="E1093" s="76">
        <v>2557</v>
      </c>
      <c r="F1093" s="78" t="s">
        <v>1770</v>
      </c>
      <c r="G1093" s="78"/>
      <c r="H1093" s="79">
        <v>240284</v>
      </c>
      <c r="I1093" s="76" t="s">
        <v>647</v>
      </c>
    </row>
    <row r="1094" spans="1:9" s="80" customFormat="1" ht="18.75" customHeight="1">
      <c r="A1094" s="76" t="s">
        <v>185</v>
      </c>
      <c r="B1094" s="81" t="s">
        <v>186</v>
      </c>
      <c r="C1094" s="76" t="s">
        <v>337</v>
      </c>
      <c r="D1094" s="76" t="s">
        <v>337</v>
      </c>
      <c r="E1094" s="76">
        <v>2558</v>
      </c>
      <c r="F1094" s="78" t="s">
        <v>1771</v>
      </c>
      <c r="G1094" s="78">
        <v>100000046593</v>
      </c>
      <c r="H1094" s="79">
        <v>240298</v>
      </c>
      <c r="I1094" s="76" t="s">
        <v>647</v>
      </c>
    </row>
    <row r="1095" spans="1:9" s="80" customFormat="1" ht="18.75" customHeight="1">
      <c r="A1095" s="76" t="s">
        <v>185</v>
      </c>
      <c r="B1095" s="81" t="s">
        <v>186</v>
      </c>
      <c r="C1095" s="76" t="s">
        <v>337</v>
      </c>
      <c r="D1095" s="76" t="s">
        <v>337</v>
      </c>
      <c r="E1095" s="76">
        <v>2558</v>
      </c>
      <c r="F1095" s="78" t="s">
        <v>1772</v>
      </c>
      <c r="G1095" s="78">
        <v>100000046594</v>
      </c>
      <c r="H1095" s="79">
        <v>240298</v>
      </c>
      <c r="I1095" s="76" t="s">
        <v>647</v>
      </c>
    </row>
    <row r="1096" spans="1:9" s="80" customFormat="1" ht="18.75" customHeight="1">
      <c r="A1096" s="76" t="s">
        <v>185</v>
      </c>
      <c r="B1096" s="81" t="s">
        <v>186</v>
      </c>
      <c r="C1096" s="76" t="s">
        <v>337</v>
      </c>
      <c r="D1096" s="76" t="s">
        <v>337</v>
      </c>
      <c r="E1096" s="76">
        <v>2558</v>
      </c>
      <c r="F1096" s="78" t="s">
        <v>1773</v>
      </c>
      <c r="G1096" s="78">
        <v>100000046595</v>
      </c>
      <c r="H1096" s="79">
        <v>240298</v>
      </c>
      <c r="I1096" s="76" t="s">
        <v>647</v>
      </c>
    </row>
    <row r="1097" spans="1:9" s="80" customFormat="1" ht="18.75" customHeight="1">
      <c r="A1097" s="76" t="s">
        <v>185</v>
      </c>
      <c r="B1097" s="81" t="s">
        <v>186</v>
      </c>
      <c r="C1097" s="76" t="s">
        <v>337</v>
      </c>
      <c r="D1097" s="76" t="s">
        <v>337</v>
      </c>
      <c r="E1097" s="76">
        <v>2558</v>
      </c>
      <c r="F1097" s="78" t="s">
        <v>1774</v>
      </c>
      <c r="G1097" s="78">
        <v>100000046596</v>
      </c>
      <c r="H1097" s="79">
        <v>240298</v>
      </c>
      <c r="I1097" s="76" t="s">
        <v>647</v>
      </c>
    </row>
    <row r="1098" spans="1:9" s="80" customFormat="1" ht="18.75" customHeight="1">
      <c r="A1098" s="76" t="s">
        <v>185</v>
      </c>
      <c r="B1098" s="81" t="s">
        <v>186</v>
      </c>
      <c r="C1098" s="76" t="s">
        <v>337</v>
      </c>
      <c r="D1098" s="76" t="s">
        <v>337</v>
      </c>
      <c r="E1098" s="76">
        <v>2558</v>
      </c>
      <c r="F1098" s="78" t="s">
        <v>1775</v>
      </c>
      <c r="G1098" s="78">
        <v>100000046597</v>
      </c>
      <c r="H1098" s="79">
        <v>240298</v>
      </c>
      <c r="I1098" s="76" t="s">
        <v>647</v>
      </c>
    </row>
    <row r="1099" spans="1:9" s="80" customFormat="1" ht="18.75" customHeight="1">
      <c r="A1099" s="76" t="s">
        <v>185</v>
      </c>
      <c r="B1099" s="81" t="s">
        <v>186</v>
      </c>
      <c r="C1099" s="76" t="s">
        <v>337</v>
      </c>
      <c r="D1099" s="76" t="s">
        <v>337</v>
      </c>
      <c r="E1099" s="76">
        <v>2558</v>
      </c>
      <c r="F1099" s="78" t="s">
        <v>1776</v>
      </c>
      <c r="G1099" s="78">
        <v>100000046598</v>
      </c>
      <c r="H1099" s="79">
        <v>240298</v>
      </c>
      <c r="I1099" s="76" t="s">
        <v>647</v>
      </c>
    </row>
    <row r="1100" spans="1:9" s="80" customFormat="1" ht="18.75" customHeight="1">
      <c r="A1100" s="76" t="s">
        <v>185</v>
      </c>
      <c r="B1100" s="81" t="s">
        <v>186</v>
      </c>
      <c r="C1100" s="76" t="s">
        <v>337</v>
      </c>
      <c r="D1100" s="76" t="s">
        <v>337</v>
      </c>
      <c r="E1100" s="76">
        <v>2558</v>
      </c>
      <c r="F1100" s="78" t="s">
        <v>1777</v>
      </c>
      <c r="G1100" s="78">
        <v>100000046599</v>
      </c>
      <c r="H1100" s="79">
        <v>240298</v>
      </c>
      <c r="I1100" s="76" t="s">
        <v>647</v>
      </c>
    </row>
    <row r="1101" spans="1:9" s="80" customFormat="1" ht="18.75" customHeight="1">
      <c r="A1101" s="76" t="s">
        <v>185</v>
      </c>
      <c r="B1101" s="81" t="s">
        <v>186</v>
      </c>
      <c r="C1101" s="76" t="s">
        <v>337</v>
      </c>
      <c r="D1101" s="76" t="s">
        <v>337</v>
      </c>
      <c r="E1101" s="76">
        <v>2558</v>
      </c>
      <c r="F1101" s="78" t="s">
        <v>1778</v>
      </c>
      <c r="G1101" s="78">
        <v>100000046600</v>
      </c>
      <c r="H1101" s="79">
        <v>240298</v>
      </c>
      <c r="I1101" s="76" t="s">
        <v>647</v>
      </c>
    </row>
    <row r="1102" spans="1:9" s="80" customFormat="1" ht="18.75" customHeight="1">
      <c r="A1102" s="76" t="s">
        <v>187</v>
      </c>
      <c r="B1102" s="81" t="s">
        <v>188</v>
      </c>
      <c r="C1102" s="76" t="s">
        <v>337</v>
      </c>
      <c r="D1102" s="76" t="s">
        <v>337</v>
      </c>
      <c r="E1102" s="76">
        <v>2558</v>
      </c>
      <c r="F1102" s="78" t="s">
        <v>1779</v>
      </c>
      <c r="G1102" s="78">
        <v>100000045450</v>
      </c>
      <c r="H1102" s="79">
        <v>240280</v>
      </c>
      <c r="I1102" s="76" t="s">
        <v>647</v>
      </c>
    </row>
    <row r="1103" spans="1:9" s="80" customFormat="1" ht="18.75" customHeight="1">
      <c r="A1103" s="76" t="s">
        <v>187</v>
      </c>
      <c r="B1103" s="81" t="s">
        <v>188</v>
      </c>
      <c r="C1103" s="76" t="s">
        <v>337</v>
      </c>
      <c r="D1103" s="76" t="s">
        <v>337</v>
      </c>
      <c r="E1103" s="76">
        <v>2558</v>
      </c>
      <c r="F1103" s="78" t="s">
        <v>1780</v>
      </c>
      <c r="G1103" s="78">
        <v>100000045451</v>
      </c>
      <c r="H1103" s="79">
        <v>240280</v>
      </c>
      <c r="I1103" s="76" t="s">
        <v>647</v>
      </c>
    </row>
    <row r="1104" spans="1:9" s="80" customFormat="1" ht="18.75" customHeight="1">
      <c r="A1104" s="76" t="s">
        <v>187</v>
      </c>
      <c r="B1104" s="81" t="s">
        <v>188</v>
      </c>
      <c r="C1104" s="76" t="s">
        <v>337</v>
      </c>
      <c r="D1104" s="76" t="s">
        <v>337</v>
      </c>
      <c r="E1104" s="76">
        <v>2558</v>
      </c>
      <c r="F1104" s="78" t="s">
        <v>1781</v>
      </c>
      <c r="G1104" s="78">
        <v>100000045452</v>
      </c>
      <c r="H1104" s="79">
        <v>240280</v>
      </c>
      <c r="I1104" s="76" t="s">
        <v>647</v>
      </c>
    </row>
    <row r="1105" spans="1:9" s="80" customFormat="1" ht="18.75" customHeight="1">
      <c r="A1105" s="76" t="s">
        <v>187</v>
      </c>
      <c r="B1105" s="81" t="s">
        <v>188</v>
      </c>
      <c r="C1105" s="76" t="s">
        <v>337</v>
      </c>
      <c r="D1105" s="76" t="s">
        <v>337</v>
      </c>
      <c r="E1105" s="76">
        <v>2558</v>
      </c>
      <c r="F1105" s="78" t="s">
        <v>1782</v>
      </c>
      <c r="G1105" s="78">
        <v>100000045453</v>
      </c>
      <c r="H1105" s="79">
        <v>240280</v>
      </c>
      <c r="I1105" s="76" t="s">
        <v>647</v>
      </c>
    </row>
    <row r="1106" spans="1:9" s="80" customFormat="1" ht="18.75" customHeight="1">
      <c r="A1106" s="76" t="s">
        <v>187</v>
      </c>
      <c r="B1106" s="81" t="s">
        <v>188</v>
      </c>
      <c r="C1106" s="76" t="s">
        <v>337</v>
      </c>
      <c r="D1106" s="76" t="s">
        <v>337</v>
      </c>
      <c r="E1106" s="76">
        <v>2558</v>
      </c>
      <c r="F1106" s="78" t="s">
        <v>1783</v>
      </c>
      <c r="G1106" s="78">
        <v>100000045454</v>
      </c>
      <c r="H1106" s="79">
        <v>240280</v>
      </c>
      <c r="I1106" s="76" t="s">
        <v>647</v>
      </c>
    </row>
    <row r="1107" spans="1:9" s="80" customFormat="1" ht="18.75" customHeight="1">
      <c r="A1107" s="76" t="s">
        <v>187</v>
      </c>
      <c r="B1107" s="81" t="s">
        <v>188</v>
      </c>
      <c r="C1107" s="76" t="s">
        <v>337</v>
      </c>
      <c r="D1107" s="76" t="s">
        <v>337</v>
      </c>
      <c r="E1107" s="76">
        <v>2558</v>
      </c>
      <c r="F1107" s="78" t="s">
        <v>1784</v>
      </c>
      <c r="G1107" s="78">
        <v>100000045455</v>
      </c>
      <c r="H1107" s="79">
        <v>240280</v>
      </c>
      <c r="I1107" s="76" t="s">
        <v>647</v>
      </c>
    </row>
    <row r="1108" spans="1:9" s="80" customFormat="1" ht="18.75" customHeight="1">
      <c r="A1108" s="76" t="s">
        <v>187</v>
      </c>
      <c r="B1108" s="81" t="s">
        <v>188</v>
      </c>
      <c r="C1108" s="76" t="s">
        <v>337</v>
      </c>
      <c r="D1108" s="76" t="s">
        <v>337</v>
      </c>
      <c r="E1108" s="76">
        <v>2558</v>
      </c>
      <c r="F1108" s="78" t="s">
        <v>1785</v>
      </c>
      <c r="G1108" s="78">
        <v>100000045456</v>
      </c>
      <c r="H1108" s="79">
        <v>240280</v>
      </c>
      <c r="I1108" s="76" t="s">
        <v>647</v>
      </c>
    </row>
    <row r="1109" spans="1:9" s="80" customFormat="1" ht="18.75" customHeight="1">
      <c r="A1109" s="76" t="s">
        <v>187</v>
      </c>
      <c r="B1109" s="81" t="s">
        <v>188</v>
      </c>
      <c r="C1109" s="76" t="s">
        <v>337</v>
      </c>
      <c r="D1109" s="76" t="s">
        <v>337</v>
      </c>
      <c r="E1109" s="76">
        <v>2558</v>
      </c>
      <c r="F1109" s="78" t="s">
        <v>1786</v>
      </c>
      <c r="G1109" s="78">
        <v>100000045457</v>
      </c>
      <c r="H1109" s="79">
        <v>240280</v>
      </c>
      <c r="I1109" s="76" t="s">
        <v>647</v>
      </c>
    </row>
    <row r="1110" spans="1:9" s="80" customFormat="1" ht="18.75" customHeight="1">
      <c r="A1110" s="76" t="s">
        <v>187</v>
      </c>
      <c r="B1110" s="81" t="s">
        <v>188</v>
      </c>
      <c r="C1110" s="76" t="s">
        <v>337</v>
      </c>
      <c r="D1110" s="76" t="s">
        <v>337</v>
      </c>
      <c r="E1110" s="76">
        <v>2558</v>
      </c>
      <c r="F1110" s="78" t="s">
        <v>1787</v>
      </c>
      <c r="G1110" s="78">
        <v>100000045458</v>
      </c>
      <c r="H1110" s="79">
        <v>240280</v>
      </c>
      <c r="I1110" s="76" t="s">
        <v>647</v>
      </c>
    </row>
    <row r="1111" spans="1:9" s="80" customFormat="1" ht="18.75" customHeight="1">
      <c r="A1111" s="76" t="s">
        <v>187</v>
      </c>
      <c r="B1111" s="81" t="s">
        <v>188</v>
      </c>
      <c r="C1111" s="76" t="s">
        <v>337</v>
      </c>
      <c r="D1111" s="76" t="s">
        <v>337</v>
      </c>
      <c r="E1111" s="76">
        <v>2558</v>
      </c>
      <c r="F1111" s="78" t="s">
        <v>1788</v>
      </c>
      <c r="G1111" s="78">
        <v>100000045459</v>
      </c>
      <c r="H1111" s="79">
        <v>240280</v>
      </c>
      <c r="I1111" s="76" t="s">
        <v>647</v>
      </c>
    </row>
    <row r="1112" spans="1:9" s="80" customFormat="1" ht="18.75" customHeight="1">
      <c r="A1112" s="76" t="s">
        <v>187</v>
      </c>
      <c r="B1112" s="81" t="s">
        <v>188</v>
      </c>
      <c r="C1112" s="76" t="s">
        <v>337</v>
      </c>
      <c r="D1112" s="76" t="s">
        <v>337</v>
      </c>
      <c r="E1112" s="76">
        <v>2558</v>
      </c>
      <c r="F1112" s="78" t="s">
        <v>1789</v>
      </c>
      <c r="G1112" s="78">
        <v>100000045460</v>
      </c>
      <c r="H1112" s="79">
        <v>240280</v>
      </c>
      <c r="I1112" s="76" t="s">
        <v>647</v>
      </c>
    </row>
    <row r="1113" spans="1:9" s="80" customFormat="1" ht="18.75" customHeight="1">
      <c r="A1113" s="76" t="s">
        <v>187</v>
      </c>
      <c r="B1113" s="81" t="s">
        <v>188</v>
      </c>
      <c r="C1113" s="76" t="s">
        <v>337</v>
      </c>
      <c r="D1113" s="76" t="s">
        <v>337</v>
      </c>
      <c r="E1113" s="76">
        <v>2558</v>
      </c>
      <c r="F1113" s="78" t="s">
        <v>1790</v>
      </c>
      <c r="G1113" s="78">
        <v>100000045461</v>
      </c>
      <c r="H1113" s="79">
        <v>240280</v>
      </c>
      <c r="I1113" s="76" t="s">
        <v>647</v>
      </c>
    </row>
    <row r="1114" spans="1:9" s="80" customFormat="1" ht="18.75" customHeight="1">
      <c r="A1114" s="76" t="s">
        <v>187</v>
      </c>
      <c r="B1114" s="81" t="s">
        <v>188</v>
      </c>
      <c r="C1114" s="76" t="s">
        <v>337</v>
      </c>
      <c r="D1114" s="76" t="s">
        <v>337</v>
      </c>
      <c r="E1114" s="76">
        <v>2558</v>
      </c>
      <c r="F1114" s="78" t="s">
        <v>1791</v>
      </c>
      <c r="G1114" s="78">
        <v>100000045462</v>
      </c>
      <c r="H1114" s="79">
        <v>240280</v>
      </c>
      <c r="I1114" s="76" t="s">
        <v>647</v>
      </c>
    </row>
    <row r="1115" spans="1:9" s="80" customFormat="1" ht="18.75" customHeight="1">
      <c r="A1115" s="76" t="s">
        <v>187</v>
      </c>
      <c r="B1115" s="81" t="s">
        <v>188</v>
      </c>
      <c r="C1115" s="76" t="s">
        <v>337</v>
      </c>
      <c r="D1115" s="76" t="s">
        <v>337</v>
      </c>
      <c r="E1115" s="76">
        <v>2558</v>
      </c>
      <c r="F1115" s="78" t="s">
        <v>1792</v>
      </c>
      <c r="G1115" s="78">
        <v>100000045463</v>
      </c>
      <c r="H1115" s="79">
        <v>240280</v>
      </c>
      <c r="I1115" s="76" t="s">
        <v>647</v>
      </c>
    </row>
    <row r="1116" spans="1:9" s="80" customFormat="1" ht="18.75" customHeight="1">
      <c r="A1116" s="76" t="s">
        <v>189</v>
      </c>
      <c r="B1116" s="81" t="s">
        <v>190</v>
      </c>
      <c r="C1116" s="76" t="s">
        <v>337</v>
      </c>
      <c r="D1116" s="76" t="s">
        <v>337</v>
      </c>
      <c r="E1116" s="76">
        <v>2558</v>
      </c>
      <c r="F1116" s="78" t="s">
        <v>1793</v>
      </c>
      <c r="G1116" s="78">
        <v>100000045516</v>
      </c>
      <c r="H1116" s="79">
        <v>240294</v>
      </c>
      <c r="I1116" s="76" t="s">
        <v>647</v>
      </c>
    </row>
    <row r="1117" spans="1:9" s="80" customFormat="1" ht="18.75" customHeight="1">
      <c r="A1117" s="76" t="s">
        <v>189</v>
      </c>
      <c r="B1117" s="81" t="s">
        <v>190</v>
      </c>
      <c r="C1117" s="76" t="s">
        <v>337</v>
      </c>
      <c r="D1117" s="76" t="s">
        <v>337</v>
      </c>
      <c r="E1117" s="76">
        <v>2558</v>
      </c>
      <c r="F1117" s="78" t="s">
        <v>1794</v>
      </c>
      <c r="G1117" s="78">
        <v>100000045517</v>
      </c>
      <c r="H1117" s="79">
        <v>240294</v>
      </c>
      <c r="I1117" s="76" t="s">
        <v>647</v>
      </c>
    </row>
    <row r="1118" spans="1:9" s="80" customFormat="1" ht="18.75" customHeight="1">
      <c r="A1118" s="76" t="s">
        <v>189</v>
      </c>
      <c r="B1118" s="81" t="s">
        <v>190</v>
      </c>
      <c r="C1118" s="76" t="s">
        <v>337</v>
      </c>
      <c r="D1118" s="76" t="s">
        <v>337</v>
      </c>
      <c r="E1118" s="76">
        <v>2558</v>
      </c>
      <c r="F1118" s="78" t="s">
        <v>1795</v>
      </c>
      <c r="G1118" s="78">
        <v>100000045518</v>
      </c>
      <c r="H1118" s="79">
        <v>240294</v>
      </c>
      <c r="I1118" s="76" t="s">
        <v>647</v>
      </c>
    </row>
    <row r="1119" spans="1:9" s="80" customFormat="1" ht="18.75" customHeight="1">
      <c r="A1119" s="76" t="s">
        <v>189</v>
      </c>
      <c r="B1119" s="81" t="s">
        <v>190</v>
      </c>
      <c r="C1119" s="76" t="s">
        <v>337</v>
      </c>
      <c r="D1119" s="76" t="s">
        <v>337</v>
      </c>
      <c r="E1119" s="76">
        <v>2558</v>
      </c>
      <c r="F1119" s="78" t="s">
        <v>1796</v>
      </c>
      <c r="G1119" s="78">
        <v>100000045519</v>
      </c>
      <c r="H1119" s="79">
        <v>240294</v>
      </c>
      <c r="I1119" s="76" t="s">
        <v>647</v>
      </c>
    </row>
    <row r="1120" spans="1:9" s="80" customFormat="1" ht="18.75" customHeight="1">
      <c r="A1120" s="76" t="s">
        <v>189</v>
      </c>
      <c r="B1120" s="81" t="s">
        <v>190</v>
      </c>
      <c r="C1120" s="76" t="s">
        <v>337</v>
      </c>
      <c r="D1120" s="76" t="s">
        <v>337</v>
      </c>
      <c r="E1120" s="76">
        <v>2558</v>
      </c>
      <c r="F1120" s="78" t="s">
        <v>1797</v>
      </c>
      <c r="G1120" s="78">
        <v>100000045520</v>
      </c>
      <c r="H1120" s="79">
        <v>240294</v>
      </c>
      <c r="I1120" s="76" t="s">
        <v>647</v>
      </c>
    </row>
    <row r="1121" spans="1:9" s="80" customFormat="1" ht="18.75" customHeight="1">
      <c r="A1121" s="76" t="s">
        <v>189</v>
      </c>
      <c r="B1121" s="81" t="s">
        <v>190</v>
      </c>
      <c r="C1121" s="76" t="s">
        <v>337</v>
      </c>
      <c r="D1121" s="76" t="s">
        <v>337</v>
      </c>
      <c r="E1121" s="76">
        <v>2558</v>
      </c>
      <c r="F1121" s="78" t="s">
        <v>1798</v>
      </c>
      <c r="G1121" s="78">
        <v>100000045521</v>
      </c>
      <c r="H1121" s="79">
        <v>240294</v>
      </c>
      <c r="I1121" s="76" t="s">
        <v>647</v>
      </c>
    </row>
    <row r="1122" spans="1:9" s="80" customFormat="1" ht="18.75" customHeight="1">
      <c r="A1122" s="76" t="s">
        <v>189</v>
      </c>
      <c r="B1122" s="81" t="s">
        <v>190</v>
      </c>
      <c r="C1122" s="76" t="s">
        <v>337</v>
      </c>
      <c r="D1122" s="76" t="s">
        <v>337</v>
      </c>
      <c r="E1122" s="76">
        <v>2558</v>
      </c>
      <c r="F1122" s="78" t="s">
        <v>1799</v>
      </c>
      <c r="G1122" s="78">
        <v>100000045522</v>
      </c>
      <c r="H1122" s="79">
        <v>240294</v>
      </c>
      <c r="I1122" s="76" t="s">
        <v>647</v>
      </c>
    </row>
    <row r="1123" spans="1:9" s="80" customFormat="1" ht="18.75" customHeight="1">
      <c r="A1123" s="76" t="s">
        <v>191</v>
      </c>
      <c r="B1123" s="81" t="s">
        <v>192</v>
      </c>
      <c r="C1123" s="76" t="s">
        <v>337</v>
      </c>
      <c r="D1123" s="76" t="s">
        <v>337</v>
      </c>
      <c r="E1123" s="76">
        <v>2558</v>
      </c>
      <c r="F1123" s="78" t="s">
        <v>1800</v>
      </c>
      <c r="G1123" s="78">
        <v>100000045429</v>
      </c>
      <c r="H1123" s="79">
        <v>240287</v>
      </c>
      <c r="I1123" s="76" t="s">
        <v>647</v>
      </c>
    </row>
    <row r="1124" spans="1:9" s="80" customFormat="1" ht="18.75" customHeight="1">
      <c r="A1124" s="76" t="s">
        <v>191</v>
      </c>
      <c r="B1124" s="81" t="s">
        <v>192</v>
      </c>
      <c r="C1124" s="76" t="s">
        <v>337</v>
      </c>
      <c r="D1124" s="76" t="s">
        <v>337</v>
      </c>
      <c r="E1124" s="76">
        <v>2558</v>
      </c>
      <c r="F1124" s="78" t="s">
        <v>1801</v>
      </c>
      <c r="G1124" s="78">
        <v>100000045430</v>
      </c>
      <c r="H1124" s="79">
        <v>240287</v>
      </c>
      <c r="I1124" s="76" t="s">
        <v>647</v>
      </c>
    </row>
    <row r="1125" spans="1:9" s="80" customFormat="1" ht="18.75" customHeight="1">
      <c r="A1125" s="76" t="s">
        <v>191</v>
      </c>
      <c r="B1125" s="81" t="s">
        <v>192</v>
      </c>
      <c r="C1125" s="76" t="s">
        <v>337</v>
      </c>
      <c r="D1125" s="76" t="s">
        <v>337</v>
      </c>
      <c r="E1125" s="76">
        <v>2558</v>
      </c>
      <c r="F1125" s="78" t="s">
        <v>1802</v>
      </c>
      <c r="G1125" s="78">
        <v>100000045431</v>
      </c>
      <c r="H1125" s="79">
        <v>240287</v>
      </c>
      <c r="I1125" s="76" t="s">
        <v>647</v>
      </c>
    </row>
    <row r="1126" spans="1:9" s="80" customFormat="1" ht="18.75" customHeight="1">
      <c r="A1126" s="76" t="s">
        <v>191</v>
      </c>
      <c r="B1126" s="81" t="s">
        <v>192</v>
      </c>
      <c r="C1126" s="76" t="s">
        <v>337</v>
      </c>
      <c r="D1126" s="76" t="s">
        <v>337</v>
      </c>
      <c r="E1126" s="76">
        <v>2558</v>
      </c>
      <c r="F1126" s="78" t="s">
        <v>1803</v>
      </c>
      <c r="G1126" s="78">
        <v>100000045432</v>
      </c>
      <c r="H1126" s="79">
        <v>240287</v>
      </c>
      <c r="I1126" s="76" t="s">
        <v>647</v>
      </c>
    </row>
    <row r="1127" spans="1:9" s="80" customFormat="1" ht="18.75" customHeight="1">
      <c r="A1127" s="76" t="s">
        <v>191</v>
      </c>
      <c r="B1127" s="81" t="s">
        <v>192</v>
      </c>
      <c r="C1127" s="76" t="s">
        <v>337</v>
      </c>
      <c r="D1127" s="76" t="s">
        <v>337</v>
      </c>
      <c r="E1127" s="76">
        <v>2558</v>
      </c>
      <c r="F1127" s="78" t="s">
        <v>1804</v>
      </c>
      <c r="G1127" s="78">
        <v>100000045433</v>
      </c>
      <c r="H1127" s="79">
        <v>240287</v>
      </c>
      <c r="I1127" s="76" t="s">
        <v>647</v>
      </c>
    </row>
    <row r="1128" spans="1:9" s="80" customFormat="1" ht="18.75" customHeight="1">
      <c r="A1128" s="76" t="s">
        <v>191</v>
      </c>
      <c r="B1128" s="81" t="s">
        <v>192</v>
      </c>
      <c r="C1128" s="76" t="s">
        <v>337</v>
      </c>
      <c r="D1128" s="76" t="s">
        <v>337</v>
      </c>
      <c r="E1128" s="76">
        <v>2558</v>
      </c>
      <c r="F1128" s="78" t="s">
        <v>1805</v>
      </c>
      <c r="G1128" s="78">
        <v>100000045434</v>
      </c>
      <c r="H1128" s="79">
        <v>240287</v>
      </c>
      <c r="I1128" s="76" t="s">
        <v>647</v>
      </c>
    </row>
    <row r="1129" spans="1:9" s="80" customFormat="1" ht="18.75" customHeight="1">
      <c r="A1129" s="76" t="s">
        <v>191</v>
      </c>
      <c r="B1129" s="81" t="s">
        <v>192</v>
      </c>
      <c r="C1129" s="76" t="s">
        <v>337</v>
      </c>
      <c r="D1129" s="76" t="s">
        <v>337</v>
      </c>
      <c r="E1129" s="76">
        <v>2558</v>
      </c>
      <c r="F1129" s="78" t="s">
        <v>1806</v>
      </c>
      <c r="G1129" s="78">
        <v>100000045435</v>
      </c>
      <c r="H1129" s="79">
        <v>240287</v>
      </c>
      <c r="I1129" s="76" t="s">
        <v>647</v>
      </c>
    </row>
    <row r="1130" spans="1:9" s="80" customFormat="1" ht="18.75" customHeight="1">
      <c r="A1130" s="76" t="s">
        <v>191</v>
      </c>
      <c r="B1130" s="81" t="s">
        <v>192</v>
      </c>
      <c r="C1130" s="76" t="s">
        <v>337</v>
      </c>
      <c r="D1130" s="76" t="s">
        <v>337</v>
      </c>
      <c r="E1130" s="76">
        <v>2558</v>
      </c>
      <c r="F1130" s="78" t="s">
        <v>1807</v>
      </c>
      <c r="G1130" s="78">
        <v>100000045436</v>
      </c>
      <c r="H1130" s="79">
        <v>240287</v>
      </c>
      <c r="I1130" s="76" t="s">
        <v>647</v>
      </c>
    </row>
    <row r="1131" spans="1:9" s="80" customFormat="1" ht="18.75" customHeight="1">
      <c r="A1131" s="76" t="s">
        <v>191</v>
      </c>
      <c r="B1131" s="81" t="s">
        <v>192</v>
      </c>
      <c r="C1131" s="76" t="s">
        <v>337</v>
      </c>
      <c r="D1131" s="76" t="s">
        <v>337</v>
      </c>
      <c r="E1131" s="76">
        <v>2558</v>
      </c>
      <c r="F1131" s="78" t="s">
        <v>1808</v>
      </c>
      <c r="G1131" s="78">
        <v>100000045437</v>
      </c>
      <c r="H1131" s="79">
        <v>240287</v>
      </c>
      <c r="I1131" s="76" t="s">
        <v>647</v>
      </c>
    </row>
    <row r="1132" spans="1:9" s="80" customFormat="1" ht="18.75" customHeight="1">
      <c r="A1132" s="76" t="s">
        <v>191</v>
      </c>
      <c r="B1132" s="81" t="s">
        <v>192</v>
      </c>
      <c r="C1132" s="76" t="s">
        <v>337</v>
      </c>
      <c r="D1132" s="76" t="s">
        <v>337</v>
      </c>
      <c r="E1132" s="76">
        <v>2558</v>
      </c>
      <c r="F1132" s="78" t="s">
        <v>1809</v>
      </c>
      <c r="G1132" s="78">
        <v>100000045438</v>
      </c>
      <c r="H1132" s="79">
        <v>240287</v>
      </c>
      <c r="I1132" s="76" t="s">
        <v>647</v>
      </c>
    </row>
    <row r="1133" spans="1:9" s="80" customFormat="1" ht="18.75" customHeight="1">
      <c r="A1133" s="76" t="s">
        <v>193</v>
      </c>
      <c r="B1133" s="77" t="s">
        <v>194</v>
      </c>
      <c r="C1133" s="76" t="s">
        <v>340</v>
      </c>
      <c r="D1133" s="76" t="s">
        <v>672</v>
      </c>
      <c r="E1133" s="76">
        <v>2558</v>
      </c>
      <c r="F1133" s="78" t="s">
        <v>1810</v>
      </c>
      <c r="G1133" s="78">
        <v>100000048262</v>
      </c>
      <c r="H1133" s="79">
        <v>240484</v>
      </c>
      <c r="I1133" s="76" t="s">
        <v>647</v>
      </c>
    </row>
    <row r="1134" spans="1:9" s="80" customFormat="1" ht="18.75" customHeight="1">
      <c r="A1134" s="76" t="s">
        <v>193</v>
      </c>
      <c r="B1134" s="81" t="s">
        <v>194</v>
      </c>
      <c r="C1134" s="76" t="s">
        <v>337</v>
      </c>
      <c r="D1134" s="76" t="s">
        <v>337</v>
      </c>
      <c r="E1134" s="76">
        <v>2558</v>
      </c>
      <c r="F1134" s="78" t="s">
        <v>1811</v>
      </c>
      <c r="G1134" s="78">
        <v>100000045416</v>
      </c>
      <c r="H1134" s="79">
        <v>240274</v>
      </c>
      <c r="I1134" s="76" t="s">
        <v>647</v>
      </c>
    </row>
    <row r="1135" spans="1:9" s="80" customFormat="1" ht="18.75" customHeight="1">
      <c r="A1135" s="76" t="s">
        <v>193</v>
      </c>
      <c r="B1135" s="81" t="s">
        <v>194</v>
      </c>
      <c r="C1135" s="76" t="s">
        <v>337</v>
      </c>
      <c r="D1135" s="76" t="s">
        <v>337</v>
      </c>
      <c r="E1135" s="76">
        <v>2558</v>
      </c>
      <c r="F1135" s="78" t="s">
        <v>1812</v>
      </c>
      <c r="G1135" s="78">
        <v>100000045417</v>
      </c>
      <c r="H1135" s="79">
        <v>240274</v>
      </c>
      <c r="I1135" s="76" t="s">
        <v>647</v>
      </c>
    </row>
    <row r="1136" spans="1:9" s="80" customFormat="1" ht="18.75" customHeight="1">
      <c r="A1136" s="76" t="s">
        <v>193</v>
      </c>
      <c r="B1136" s="81" t="s">
        <v>194</v>
      </c>
      <c r="C1136" s="76" t="s">
        <v>337</v>
      </c>
      <c r="D1136" s="76" t="s">
        <v>337</v>
      </c>
      <c r="E1136" s="76">
        <v>2558</v>
      </c>
      <c r="F1136" s="78" t="s">
        <v>1813</v>
      </c>
      <c r="G1136" s="78">
        <v>100000045418</v>
      </c>
      <c r="H1136" s="79">
        <v>240274</v>
      </c>
      <c r="I1136" s="76" t="s">
        <v>647</v>
      </c>
    </row>
    <row r="1137" spans="1:9" s="80" customFormat="1" ht="18.75" customHeight="1">
      <c r="A1137" s="76" t="s">
        <v>193</v>
      </c>
      <c r="B1137" s="81" t="s">
        <v>194</v>
      </c>
      <c r="C1137" s="76" t="s">
        <v>337</v>
      </c>
      <c r="D1137" s="76" t="s">
        <v>337</v>
      </c>
      <c r="E1137" s="76">
        <v>2558</v>
      </c>
      <c r="F1137" s="78" t="s">
        <v>1814</v>
      </c>
      <c r="G1137" s="78">
        <v>100000045419</v>
      </c>
      <c r="H1137" s="79">
        <v>240274</v>
      </c>
      <c r="I1137" s="76" t="s">
        <v>647</v>
      </c>
    </row>
    <row r="1138" spans="1:9" s="80" customFormat="1" ht="18.75" customHeight="1">
      <c r="A1138" s="76" t="s">
        <v>193</v>
      </c>
      <c r="B1138" s="81" t="s">
        <v>194</v>
      </c>
      <c r="C1138" s="76" t="s">
        <v>337</v>
      </c>
      <c r="D1138" s="76" t="s">
        <v>337</v>
      </c>
      <c r="E1138" s="76">
        <v>2558</v>
      </c>
      <c r="F1138" s="78" t="s">
        <v>1815</v>
      </c>
      <c r="G1138" s="78">
        <v>100000045420</v>
      </c>
      <c r="H1138" s="79">
        <v>240274</v>
      </c>
      <c r="I1138" s="76" t="s">
        <v>647</v>
      </c>
    </row>
    <row r="1139" spans="1:9" s="80" customFormat="1" ht="18.75" customHeight="1">
      <c r="A1139" s="76" t="s">
        <v>193</v>
      </c>
      <c r="B1139" s="81" t="s">
        <v>194</v>
      </c>
      <c r="C1139" s="76" t="s">
        <v>337</v>
      </c>
      <c r="D1139" s="76" t="s">
        <v>337</v>
      </c>
      <c r="E1139" s="76">
        <v>2558</v>
      </c>
      <c r="F1139" s="78" t="s">
        <v>1816</v>
      </c>
      <c r="G1139" s="78">
        <v>100000045421</v>
      </c>
      <c r="H1139" s="79">
        <v>240274</v>
      </c>
      <c r="I1139" s="76" t="s">
        <v>647</v>
      </c>
    </row>
    <row r="1140" spans="1:9" s="80" customFormat="1" ht="18.75" customHeight="1">
      <c r="A1140" s="76" t="s">
        <v>193</v>
      </c>
      <c r="B1140" s="81" t="s">
        <v>194</v>
      </c>
      <c r="C1140" s="76" t="s">
        <v>337</v>
      </c>
      <c r="D1140" s="76" t="s">
        <v>337</v>
      </c>
      <c r="E1140" s="76">
        <v>2558</v>
      </c>
      <c r="F1140" s="78" t="s">
        <v>1817</v>
      </c>
      <c r="G1140" s="78">
        <v>100000045422</v>
      </c>
      <c r="H1140" s="79">
        <v>240274</v>
      </c>
      <c r="I1140" s="76" t="s">
        <v>647</v>
      </c>
    </row>
    <row r="1141" spans="1:9" s="80" customFormat="1" ht="18.75" customHeight="1">
      <c r="A1141" s="76" t="s">
        <v>193</v>
      </c>
      <c r="B1141" s="81" t="s">
        <v>194</v>
      </c>
      <c r="C1141" s="76" t="s">
        <v>337</v>
      </c>
      <c r="D1141" s="76" t="s">
        <v>337</v>
      </c>
      <c r="E1141" s="76">
        <v>2558</v>
      </c>
      <c r="F1141" s="78" t="s">
        <v>1818</v>
      </c>
      <c r="G1141" s="78">
        <v>100000045423</v>
      </c>
      <c r="H1141" s="79">
        <v>240274</v>
      </c>
      <c r="I1141" s="76" t="s">
        <v>647</v>
      </c>
    </row>
    <row r="1142" spans="1:9" s="80" customFormat="1" ht="18.75" customHeight="1">
      <c r="A1142" s="76" t="s">
        <v>193</v>
      </c>
      <c r="B1142" s="77" t="s">
        <v>194</v>
      </c>
      <c r="C1142" s="76" t="s">
        <v>337</v>
      </c>
      <c r="D1142" s="76" t="s">
        <v>645</v>
      </c>
      <c r="E1142" s="76">
        <v>2558</v>
      </c>
      <c r="F1142" s="78" t="s">
        <v>1819</v>
      </c>
      <c r="G1142" s="78">
        <v>100000047735</v>
      </c>
      <c r="H1142" s="79">
        <v>240484</v>
      </c>
      <c r="I1142" s="76" t="s">
        <v>647</v>
      </c>
    </row>
    <row r="1143" spans="1:9" s="80" customFormat="1" ht="18.75" customHeight="1">
      <c r="A1143" s="76" t="s">
        <v>195</v>
      </c>
      <c r="B1143" s="81" t="s">
        <v>196</v>
      </c>
      <c r="C1143" s="76" t="s">
        <v>337</v>
      </c>
      <c r="D1143" s="76" t="s">
        <v>337</v>
      </c>
      <c r="E1143" s="76">
        <v>2558</v>
      </c>
      <c r="F1143" s="78" t="s">
        <v>1820</v>
      </c>
      <c r="G1143" s="78">
        <v>100000046110</v>
      </c>
      <c r="H1143" s="79">
        <v>240308</v>
      </c>
      <c r="I1143" s="76" t="s">
        <v>647</v>
      </c>
    </row>
    <row r="1144" spans="1:9" s="80" customFormat="1" ht="18.75" customHeight="1">
      <c r="A1144" s="76" t="s">
        <v>195</v>
      </c>
      <c r="B1144" s="81" t="s">
        <v>196</v>
      </c>
      <c r="C1144" s="76" t="s">
        <v>337</v>
      </c>
      <c r="D1144" s="76" t="s">
        <v>337</v>
      </c>
      <c r="E1144" s="76">
        <v>2558</v>
      </c>
      <c r="F1144" s="78" t="s">
        <v>1821</v>
      </c>
      <c r="G1144" s="78">
        <v>100000046111</v>
      </c>
      <c r="H1144" s="79">
        <v>240308</v>
      </c>
      <c r="I1144" s="76" t="s">
        <v>647</v>
      </c>
    </row>
    <row r="1145" spans="1:9" s="80" customFormat="1" ht="18.75" customHeight="1">
      <c r="A1145" s="76" t="s">
        <v>195</v>
      </c>
      <c r="B1145" s="81" t="s">
        <v>196</v>
      </c>
      <c r="C1145" s="76" t="s">
        <v>337</v>
      </c>
      <c r="D1145" s="76" t="s">
        <v>337</v>
      </c>
      <c r="E1145" s="76">
        <v>2558</v>
      </c>
      <c r="F1145" s="78" t="s">
        <v>1822</v>
      </c>
      <c r="G1145" s="78">
        <v>100000046112</v>
      </c>
      <c r="H1145" s="79">
        <v>240308</v>
      </c>
      <c r="I1145" s="76" t="s">
        <v>647</v>
      </c>
    </row>
    <row r="1146" spans="1:9" s="80" customFormat="1" ht="18.75" customHeight="1">
      <c r="A1146" s="76" t="s">
        <v>195</v>
      </c>
      <c r="B1146" s="81" t="s">
        <v>196</v>
      </c>
      <c r="C1146" s="76" t="s">
        <v>337</v>
      </c>
      <c r="D1146" s="76" t="s">
        <v>337</v>
      </c>
      <c r="E1146" s="76">
        <v>2558</v>
      </c>
      <c r="F1146" s="78" t="s">
        <v>1823</v>
      </c>
      <c r="G1146" s="78">
        <v>100000046113</v>
      </c>
      <c r="H1146" s="79">
        <v>240308</v>
      </c>
      <c r="I1146" s="76" t="s">
        <v>647</v>
      </c>
    </row>
    <row r="1147" spans="1:9" s="80" customFormat="1" ht="18.75" customHeight="1">
      <c r="A1147" s="76" t="s">
        <v>195</v>
      </c>
      <c r="B1147" s="81" t="s">
        <v>196</v>
      </c>
      <c r="C1147" s="76" t="s">
        <v>337</v>
      </c>
      <c r="D1147" s="76" t="s">
        <v>337</v>
      </c>
      <c r="E1147" s="76">
        <v>2558</v>
      </c>
      <c r="F1147" s="78" t="s">
        <v>1824</v>
      </c>
      <c r="G1147" s="78">
        <v>100000046114</v>
      </c>
      <c r="H1147" s="79">
        <v>240308</v>
      </c>
      <c r="I1147" s="76" t="s">
        <v>647</v>
      </c>
    </row>
    <row r="1148" spans="1:9" s="80" customFormat="1" ht="18.75" customHeight="1">
      <c r="A1148" s="76" t="s">
        <v>195</v>
      </c>
      <c r="B1148" s="81" t="s">
        <v>196</v>
      </c>
      <c r="C1148" s="76" t="s">
        <v>337</v>
      </c>
      <c r="D1148" s="76" t="s">
        <v>337</v>
      </c>
      <c r="E1148" s="76">
        <v>2558</v>
      </c>
      <c r="F1148" s="78" t="s">
        <v>1825</v>
      </c>
      <c r="G1148" s="78">
        <v>100000046115</v>
      </c>
      <c r="H1148" s="79">
        <v>240308</v>
      </c>
      <c r="I1148" s="76" t="s">
        <v>647</v>
      </c>
    </row>
    <row r="1149" spans="1:9" s="80" customFormat="1" ht="18.75" customHeight="1">
      <c r="A1149" s="76" t="s">
        <v>195</v>
      </c>
      <c r="B1149" s="81" t="s">
        <v>196</v>
      </c>
      <c r="C1149" s="76" t="s">
        <v>337</v>
      </c>
      <c r="D1149" s="76" t="s">
        <v>337</v>
      </c>
      <c r="E1149" s="76">
        <v>2558</v>
      </c>
      <c r="F1149" s="78" t="s">
        <v>1826</v>
      </c>
      <c r="G1149" s="78">
        <v>100000046116</v>
      </c>
      <c r="H1149" s="79">
        <v>240308</v>
      </c>
      <c r="I1149" s="76" t="s">
        <v>647</v>
      </c>
    </row>
    <row r="1150" spans="1:9" s="80" customFormat="1" ht="18.75" customHeight="1">
      <c r="A1150" s="76" t="s">
        <v>195</v>
      </c>
      <c r="B1150" s="81" t="s">
        <v>196</v>
      </c>
      <c r="C1150" s="76" t="s">
        <v>337</v>
      </c>
      <c r="D1150" s="76" t="s">
        <v>337</v>
      </c>
      <c r="E1150" s="76">
        <v>2558</v>
      </c>
      <c r="F1150" s="78" t="s">
        <v>1827</v>
      </c>
      <c r="G1150" s="78">
        <v>100000046117</v>
      </c>
      <c r="H1150" s="79">
        <v>240308</v>
      </c>
      <c r="I1150" s="76" t="s">
        <v>647</v>
      </c>
    </row>
    <row r="1151" spans="1:9" s="80" customFormat="1" ht="18.75" customHeight="1">
      <c r="A1151" s="76" t="s">
        <v>195</v>
      </c>
      <c r="B1151" s="81" t="s">
        <v>196</v>
      </c>
      <c r="C1151" s="76" t="s">
        <v>338</v>
      </c>
      <c r="D1151" s="76" t="s">
        <v>674</v>
      </c>
      <c r="E1151" s="76">
        <v>2558</v>
      </c>
      <c r="F1151" s="78" t="s">
        <v>1828</v>
      </c>
      <c r="G1151" s="78"/>
      <c r="H1151" s="79">
        <v>240413</v>
      </c>
      <c r="I1151" s="76" t="s">
        <v>647</v>
      </c>
    </row>
    <row r="1152" spans="1:9" s="80" customFormat="1" ht="18.75" customHeight="1">
      <c r="A1152" s="76" t="s">
        <v>195</v>
      </c>
      <c r="B1152" s="81" t="s">
        <v>196</v>
      </c>
      <c r="C1152" s="76" t="s">
        <v>338</v>
      </c>
      <c r="D1152" s="76" t="s">
        <v>1829</v>
      </c>
      <c r="E1152" s="76">
        <v>2558</v>
      </c>
      <c r="F1152" s="78" t="s">
        <v>1830</v>
      </c>
      <c r="G1152" s="78"/>
      <c r="H1152" s="79">
        <v>240277</v>
      </c>
      <c r="I1152" s="76" t="s">
        <v>647</v>
      </c>
    </row>
    <row r="1153" spans="1:9" s="80" customFormat="1" ht="18.75" customHeight="1">
      <c r="A1153" s="76" t="s">
        <v>195</v>
      </c>
      <c r="B1153" s="81" t="s">
        <v>196</v>
      </c>
      <c r="C1153" s="76" t="s">
        <v>338</v>
      </c>
      <c r="D1153" s="76" t="s">
        <v>1829</v>
      </c>
      <c r="E1153" s="76">
        <v>2558</v>
      </c>
      <c r="F1153" s="78" t="s">
        <v>1831</v>
      </c>
      <c r="G1153" s="78"/>
      <c r="H1153" s="79">
        <v>240277</v>
      </c>
      <c r="I1153" s="76" t="s">
        <v>647</v>
      </c>
    </row>
    <row r="1154" spans="1:9" s="80" customFormat="1" ht="18.75" customHeight="1">
      <c r="A1154" s="76" t="s">
        <v>195</v>
      </c>
      <c r="B1154" s="81" t="s">
        <v>196</v>
      </c>
      <c r="C1154" s="76" t="s">
        <v>338</v>
      </c>
      <c r="D1154" s="76" t="s">
        <v>1829</v>
      </c>
      <c r="E1154" s="76">
        <v>2558</v>
      </c>
      <c r="F1154" s="78" t="s">
        <v>1832</v>
      </c>
      <c r="G1154" s="78"/>
      <c r="H1154" s="79">
        <v>240277</v>
      </c>
      <c r="I1154" s="76" t="s">
        <v>647</v>
      </c>
    </row>
    <row r="1155" spans="1:9" s="80" customFormat="1" ht="18.75" customHeight="1">
      <c r="A1155" s="76" t="s">
        <v>195</v>
      </c>
      <c r="B1155" s="81" t="s">
        <v>196</v>
      </c>
      <c r="C1155" s="76" t="s">
        <v>338</v>
      </c>
      <c r="D1155" s="76" t="s">
        <v>1829</v>
      </c>
      <c r="E1155" s="76">
        <v>2558</v>
      </c>
      <c r="F1155" s="78" t="s">
        <v>1833</v>
      </c>
      <c r="G1155" s="78"/>
      <c r="H1155" s="79">
        <v>240277</v>
      </c>
      <c r="I1155" s="76" t="s">
        <v>647</v>
      </c>
    </row>
    <row r="1156" spans="1:9" s="80" customFormat="1" ht="18.75" customHeight="1">
      <c r="A1156" s="76" t="s">
        <v>195</v>
      </c>
      <c r="B1156" s="81" t="s">
        <v>196</v>
      </c>
      <c r="C1156" s="76" t="s">
        <v>338</v>
      </c>
      <c r="D1156" s="76" t="s">
        <v>1829</v>
      </c>
      <c r="E1156" s="76">
        <v>2558</v>
      </c>
      <c r="F1156" s="78" t="s">
        <v>1834</v>
      </c>
      <c r="G1156" s="78"/>
      <c r="H1156" s="79">
        <v>240277</v>
      </c>
      <c r="I1156" s="76" t="s">
        <v>647</v>
      </c>
    </row>
    <row r="1157" spans="1:9" s="80" customFormat="1" ht="18.75" customHeight="1">
      <c r="A1157" s="76" t="s">
        <v>195</v>
      </c>
      <c r="B1157" s="81" t="s">
        <v>196</v>
      </c>
      <c r="C1157" s="76" t="s">
        <v>338</v>
      </c>
      <c r="D1157" s="76" t="s">
        <v>1829</v>
      </c>
      <c r="E1157" s="76">
        <v>2558</v>
      </c>
      <c r="F1157" s="78" t="s">
        <v>1835</v>
      </c>
      <c r="G1157" s="78"/>
      <c r="H1157" s="79">
        <v>240277</v>
      </c>
      <c r="I1157" s="76" t="s">
        <v>647</v>
      </c>
    </row>
    <row r="1158" spans="1:9" s="80" customFormat="1" ht="18.75" customHeight="1">
      <c r="A1158" s="76" t="s">
        <v>197</v>
      </c>
      <c r="B1158" s="81" t="s">
        <v>198</v>
      </c>
      <c r="C1158" s="76" t="s">
        <v>337</v>
      </c>
      <c r="D1158" s="76" t="s">
        <v>337</v>
      </c>
      <c r="E1158" s="76">
        <v>2558</v>
      </c>
      <c r="F1158" s="78" t="s">
        <v>1836</v>
      </c>
      <c r="G1158" s="78">
        <v>100000045608</v>
      </c>
      <c r="H1158" s="79">
        <v>240294</v>
      </c>
      <c r="I1158" s="76" t="s">
        <v>647</v>
      </c>
    </row>
    <row r="1159" spans="1:9" s="80" customFormat="1" ht="18.75" customHeight="1">
      <c r="A1159" s="76" t="s">
        <v>197</v>
      </c>
      <c r="B1159" s="81" t="s">
        <v>198</v>
      </c>
      <c r="C1159" s="76" t="s">
        <v>337</v>
      </c>
      <c r="D1159" s="76" t="s">
        <v>337</v>
      </c>
      <c r="E1159" s="76">
        <v>2558</v>
      </c>
      <c r="F1159" s="78" t="s">
        <v>1837</v>
      </c>
      <c r="G1159" s="78">
        <v>100000045609</v>
      </c>
      <c r="H1159" s="79">
        <v>240294</v>
      </c>
      <c r="I1159" s="76" t="s">
        <v>647</v>
      </c>
    </row>
    <row r="1160" spans="1:9" s="80" customFormat="1" ht="18.75" customHeight="1">
      <c r="A1160" s="76" t="s">
        <v>197</v>
      </c>
      <c r="B1160" s="81" t="s">
        <v>198</v>
      </c>
      <c r="C1160" s="76" t="s">
        <v>337</v>
      </c>
      <c r="D1160" s="76" t="s">
        <v>337</v>
      </c>
      <c r="E1160" s="76">
        <v>2558</v>
      </c>
      <c r="F1160" s="78" t="s">
        <v>1838</v>
      </c>
      <c r="G1160" s="78">
        <v>100000045610</v>
      </c>
      <c r="H1160" s="79">
        <v>240294</v>
      </c>
      <c r="I1160" s="76" t="s">
        <v>647</v>
      </c>
    </row>
    <row r="1161" spans="1:9" s="80" customFormat="1" ht="18.75" customHeight="1">
      <c r="A1161" s="76" t="s">
        <v>197</v>
      </c>
      <c r="B1161" s="81" t="s">
        <v>198</v>
      </c>
      <c r="C1161" s="76" t="s">
        <v>337</v>
      </c>
      <c r="D1161" s="76" t="s">
        <v>337</v>
      </c>
      <c r="E1161" s="76">
        <v>2558</v>
      </c>
      <c r="F1161" s="78" t="s">
        <v>1839</v>
      </c>
      <c r="G1161" s="78">
        <v>100000045611</v>
      </c>
      <c r="H1161" s="79">
        <v>240294</v>
      </c>
      <c r="I1161" s="76" t="s">
        <v>647</v>
      </c>
    </row>
    <row r="1162" spans="1:9" s="80" customFormat="1" ht="18.75" customHeight="1">
      <c r="A1162" s="76" t="s">
        <v>197</v>
      </c>
      <c r="B1162" s="81" t="s">
        <v>198</v>
      </c>
      <c r="C1162" s="76" t="s">
        <v>337</v>
      </c>
      <c r="D1162" s="76" t="s">
        <v>337</v>
      </c>
      <c r="E1162" s="76">
        <v>2558</v>
      </c>
      <c r="F1162" s="78" t="s">
        <v>1840</v>
      </c>
      <c r="G1162" s="78">
        <v>100000045612</v>
      </c>
      <c r="H1162" s="79">
        <v>240294</v>
      </c>
      <c r="I1162" s="76" t="s">
        <v>647</v>
      </c>
    </row>
    <row r="1163" spans="1:9" s="80" customFormat="1" ht="18.75" customHeight="1">
      <c r="A1163" s="76" t="s">
        <v>197</v>
      </c>
      <c r="B1163" s="81" t="s">
        <v>198</v>
      </c>
      <c r="C1163" s="76" t="s">
        <v>337</v>
      </c>
      <c r="D1163" s="76" t="s">
        <v>337</v>
      </c>
      <c r="E1163" s="76">
        <v>2558</v>
      </c>
      <c r="F1163" s="78" t="s">
        <v>1841</v>
      </c>
      <c r="G1163" s="78">
        <v>100000045613</v>
      </c>
      <c r="H1163" s="79">
        <v>240294</v>
      </c>
      <c r="I1163" s="76" t="s">
        <v>647</v>
      </c>
    </row>
    <row r="1164" spans="1:9" s="80" customFormat="1" ht="18.75" customHeight="1">
      <c r="A1164" s="76" t="s">
        <v>197</v>
      </c>
      <c r="B1164" s="81" t="s">
        <v>198</v>
      </c>
      <c r="C1164" s="76" t="s">
        <v>337</v>
      </c>
      <c r="D1164" s="76" t="s">
        <v>337</v>
      </c>
      <c r="E1164" s="76">
        <v>2558</v>
      </c>
      <c r="F1164" s="78" t="s">
        <v>1842</v>
      </c>
      <c r="G1164" s="78">
        <v>100000045614</v>
      </c>
      <c r="H1164" s="79">
        <v>240294</v>
      </c>
      <c r="I1164" s="76" t="s">
        <v>647</v>
      </c>
    </row>
    <row r="1165" spans="1:9" s="80" customFormat="1" ht="18.75" customHeight="1">
      <c r="A1165" s="76" t="s">
        <v>197</v>
      </c>
      <c r="B1165" s="81" t="s">
        <v>198</v>
      </c>
      <c r="C1165" s="76" t="s">
        <v>337</v>
      </c>
      <c r="D1165" s="76" t="s">
        <v>337</v>
      </c>
      <c r="E1165" s="76">
        <v>2558</v>
      </c>
      <c r="F1165" s="78" t="s">
        <v>1843</v>
      </c>
      <c r="G1165" s="78">
        <v>100000045615</v>
      </c>
      <c r="H1165" s="79">
        <v>240294</v>
      </c>
      <c r="I1165" s="76" t="s">
        <v>647</v>
      </c>
    </row>
    <row r="1166" spans="1:9" s="80" customFormat="1" ht="18.75" customHeight="1">
      <c r="A1166" s="76" t="s">
        <v>197</v>
      </c>
      <c r="B1166" s="81" t="s">
        <v>198</v>
      </c>
      <c r="C1166" s="76" t="s">
        <v>337</v>
      </c>
      <c r="D1166" s="76" t="s">
        <v>337</v>
      </c>
      <c r="E1166" s="76">
        <v>2558</v>
      </c>
      <c r="F1166" s="78" t="s">
        <v>1844</v>
      </c>
      <c r="G1166" s="78">
        <v>100000045616</v>
      </c>
      <c r="H1166" s="79">
        <v>240294</v>
      </c>
      <c r="I1166" s="76" t="s">
        <v>647</v>
      </c>
    </row>
    <row r="1167" spans="1:9" s="80" customFormat="1" ht="18.75" customHeight="1">
      <c r="A1167" s="76" t="s">
        <v>197</v>
      </c>
      <c r="B1167" s="81" t="s">
        <v>198</v>
      </c>
      <c r="C1167" s="76" t="s">
        <v>337</v>
      </c>
      <c r="D1167" s="76" t="s">
        <v>337</v>
      </c>
      <c r="E1167" s="76">
        <v>2558</v>
      </c>
      <c r="F1167" s="78" t="s">
        <v>1845</v>
      </c>
      <c r="G1167" s="78">
        <v>100000045617</v>
      </c>
      <c r="H1167" s="79">
        <v>240294</v>
      </c>
      <c r="I1167" s="76" t="s">
        <v>647</v>
      </c>
    </row>
    <row r="1168" spans="1:9" s="80" customFormat="1" ht="18.75" customHeight="1">
      <c r="A1168" s="76" t="s">
        <v>197</v>
      </c>
      <c r="B1168" s="81" t="s">
        <v>198</v>
      </c>
      <c r="C1168" s="76" t="s">
        <v>337</v>
      </c>
      <c r="D1168" s="76" t="s">
        <v>337</v>
      </c>
      <c r="E1168" s="76">
        <v>2558</v>
      </c>
      <c r="F1168" s="78" t="s">
        <v>1846</v>
      </c>
      <c r="G1168" s="78">
        <v>100000045618</v>
      </c>
      <c r="H1168" s="79">
        <v>240294</v>
      </c>
      <c r="I1168" s="76" t="s">
        <v>647</v>
      </c>
    </row>
    <row r="1169" spans="1:9" s="80" customFormat="1" ht="18.75" customHeight="1">
      <c r="A1169" s="76" t="s">
        <v>199</v>
      </c>
      <c r="B1169" s="77" t="s">
        <v>200</v>
      </c>
      <c r="C1169" s="76" t="s">
        <v>340</v>
      </c>
      <c r="D1169" s="76" t="s">
        <v>340</v>
      </c>
      <c r="E1169" s="76">
        <v>2551</v>
      </c>
      <c r="F1169" s="78"/>
      <c r="G1169" s="78">
        <v>100000057664</v>
      </c>
      <c r="H1169" s="79">
        <v>237980</v>
      </c>
      <c r="I1169" s="76" t="s">
        <v>647</v>
      </c>
    </row>
    <row r="1170" spans="1:9" s="80" customFormat="1" ht="18.75" customHeight="1">
      <c r="A1170" s="76" t="s">
        <v>199</v>
      </c>
      <c r="B1170" s="77" t="s">
        <v>200</v>
      </c>
      <c r="C1170" s="76" t="s">
        <v>340</v>
      </c>
      <c r="D1170" s="76" t="s">
        <v>340</v>
      </c>
      <c r="E1170" s="76">
        <v>2551</v>
      </c>
      <c r="F1170" s="78"/>
      <c r="G1170" s="78">
        <v>100000057665</v>
      </c>
      <c r="H1170" s="79">
        <v>237980</v>
      </c>
      <c r="I1170" s="76" t="s">
        <v>647</v>
      </c>
    </row>
    <row r="1171" spans="1:9" s="80" customFormat="1" ht="18.75" customHeight="1">
      <c r="A1171" s="76" t="s">
        <v>199</v>
      </c>
      <c r="B1171" s="77" t="s">
        <v>200</v>
      </c>
      <c r="C1171" s="76" t="s">
        <v>337</v>
      </c>
      <c r="D1171" s="76" t="s">
        <v>337</v>
      </c>
      <c r="E1171" s="76">
        <v>2554</v>
      </c>
      <c r="F1171" s="78"/>
      <c r="G1171" s="78">
        <v>100000036698</v>
      </c>
      <c r="H1171" s="79">
        <v>238842</v>
      </c>
      <c r="I1171" s="76" t="s">
        <v>647</v>
      </c>
    </row>
    <row r="1172" spans="1:9" s="80" customFormat="1" ht="18.75" customHeight="1">
      <c r="A1172" s="76" t="s">
        <v>199</v>
      </c>
      <c r="B1172" s="77" t="s">
        <v>200</v>
      </c>
      <c r="C1172" s="76" t="s">
        <v>337</v>
      </c>
      <c r="D1172" s="76" t="s">
        <v>337</v>
      </c>
      <c r="E1172" s="76">
        <v>2554</v>
      </c>
      <c r="F1172" s="78"/>
      <c r="G1172" s="78">
        <v>100000036699</v>
      </c>
      <c r="H1172" s="79">
        <v>238842</v>
      </c>
      <c r="I1172" s="76" t="s">
        <v>647</v>
      </c>
    </row>
    <row r="1173" spans="1:9" s="80" customFormat="1" ht="18.75" customHeight="1">
      <c r="A1173" s="76" t="s">
        <v>199</v>
      </c>
      <c r="B1173" s="77" t="s">
        <v>200</v>
      </c>
      <c r="C1173" s="76" t="s">
        <v>337</v>
      </c>
      <c r="D1173" s="76" t="s">
        <v>337</v>
      </c>
      <c r="E1173" s="76">
        <v>2554</v>
      </c>
      <c r="F1173" s="78"/>
      <c r="G1173" s="78">
        <v>100000036700</v>
      </c>
      <c r="H1173" s="79">
        <v>238842</v>
      </c>
      <c r="I1173" s="76" t="s">
        <v>647</v>
      </c>
    </row>
    <row r="1174" spans="1:9" s="80" customFormat="1" ht="18.75" customHeight="1">
      <c r="A1174" s="76" t="s">
        <v>199</v>
      </c>
      <c r="B1174" s="81" t="s">
        <v>200</v>
      </c>
      <c r="C1174" s="76" t="s">
        <v>337</v>
      </c>
      <c r="D1174" s="76" t="s">
        <v>337</v>
      </c>
      <c r="E1174" s="76">
        <v>2558</v>
      </c>
      <c r="F1174" s="78" t="s">
        <v>1847</v>
      </c>
      <c r="G1174" s="78" t="s">
        <v>1848</v>
      </c>
      <c r="H1174" s="79">
        <v>240294</v>
      </c>
      <c r="I1174" s="76" t="s">
        <v>647</v>
      </c>
    </row>
    <row r="1175" spans="1:9" s="80" customFormat="1" ht="18.75" customHeight="1">
      <c r="A1175" s="76" t="s">
        <v>199</v>
      </c>
      <c r="B1175" s="81" t="s">
        <v>200</v>
      </c>
      <c r="C1175" s="76" t="s">
        <v>337</v>
      </c>
      <c r="D1175" s="76" t="s">
        <v>337</v>
      </c>
      <c r="E1175" s="76">
        <v>2558</v>
      </c>
      <c r="F1175" s="78" t="s">
        <v>1849</v>
      </c>
      <c r="G1175" s="78" t="s">
        <v>1850</v>
      </c>
      <c r="H1175" s="79">
        <v>240294</v>
      </c>
      <c r="I1175" s="76" t="s">
        <v>647</v>
      </c>
    </row>
    <row r="1176" spans="1:9" s="80" customFormat="1" ht="18.75" customHeight="1">
      <c r="A1176" s="76" t="s">
        <v>199</v>
      </c>
      <c r="B1176" s="81" t="s">
        <v>200</v>
      </c>
      <c r="C1176" s="76" t="s">
        <v>337</v>
      </c>
      <c r="D1176" s="76" t="s">
        <v>337</v>
      </c>
      <c r="E1176" s="76">
        <v>2558</v>
      </c>
      <c r="F1176" s="78" t="s">
        <v>1851</v>
      </c>
      <c r="G1176" s="78" t="s">
        <v>1852</v>
      </c>
      <c r="H1176" s="79">
        <v>240294</v>
      </c>
      <c r="I1176" s="76" t="s">
        <v>647</v>
      </c>
    </row>
    <row r="1177" spans="1:9" s="80" customFormat="1" ht="18.75" customHeight="1">
      <c r="A1177" s="76" t="s">
        <v>199</v>
      </c>
      <c r="B1177" s="81" t="s">
        <v>200</v>
      </c>
      <c r="C1177" s="76" t="s">
        <v>337</v>
      </c>
      <c r="D1177" s="76" t="s">
        <v>337</v>
      </c>
      <c r="E1177" s="76">
        <v>2558</v>
      </c>
      <c r="F1177" s="78" t="s">
        <v>1853</v>
      </c>
      <c r="G1177" s="78" t="s">
        <v>1854</v>
      </c>
      <c r="H1177" s="79">
        <v>240294</v>
      </c>
      <c r="I1177" s="76" t="s">
        <v>647</v>
      </c>
    </row>
    <row r="1178" spans="1:9" s="80" customFormat="1" ht="18.75" customHeight="1">
      <c r="A1178" s="76" t="s">
        <v>199</v>
      </c>
      <c r="B1178" s="81" t="s">
        <v>200</v>
      </c>
      <c r="C1178" s="76" t="s">
        <v>337</v>
      </c>
      <c r="D1178" s="76" t="s">
        <v>337</v>
      </c>
      <c r="E1178" s="76">
        <v>2558</v>
      </c>
      <c r="F1178" s="78" t="s">
        <v>1855</v>
      </c>
      <c r="G1178" s="78" t="s">
        <v>1856</v>
      </c>
      <c r="H1178" s="79">
        <v>240294</v>
      </c>
      <c r="I1178" s="76" t="s">
        <v>647</v>
      </c>
    </row>
    <row r="1179" spans="1:9" s="80" customFormat="1" ht="18.75" customHeight="1">
      <c r="A1179" s="76" t="s">
        <v>199</v>
      </c>
      <c r="B1179" s="81" t="s">
        <v>200</v>
      </c>
      <c r="C1179" s="76" t="s">
        <v>337</v>
      </c>
      <c r="D1179" s="76" t="s">
        <v>337</v>
      </c>
      <c r="E1179" s="76">
        <v>2558</v>
      </c>
      <c r="F1179" s="78" t="s">
        <v>1857</v>
      </c>
      <c r="G1179" s="78" t="s">
        <v>1858</v>
      </c>
      <c r="H1179" s="79">
        <v>240294</v>
      </c>
      <c r="I1179" s="76" t="s">
        <v>647</v>
      </c>
    </row>
    <row r="1180" spans="1:9" s="80" customFormat="1" ht="18.75" customHeight="1">
      <c r="A1180" s="76" t="s">
        <v>199</v>
      </c>
      <c r="B1180" s="81" t="s">
        <v>200</v>
      </c>
      <c r="C1180" s="76" t="s">
        <v>337</v>
      </c>
      <c r="D1180" s="76" t="s">
        <v>337</v>
      </c>
      <c r="E1180" s="76">
        <v>2558</v>
      </c>
      <c r="F1180" s="78" t="s">
        <v>1859</v>
      </c>
      <c r="G1180" s="78" t="s">
        <v>1860</v>
      </c>
      <c r="H1180" s="79">
        <v>240294</v>
      </c>
      <c r="I1180" s="76" t="s">
        <v>647</v>
      </c>
    </row>
    <row r="1181" spans="1:9" s="80" customFormat="1" ht="18.75" customHeight="1">
      <c r="A1181" s="76" t="s">
        <v>199</v>
      </c>
      <c r="B1181" s="81" t="s">
        <v>200</v>
      </c>
      <c r="C1181" s="76" t="s">
        <v>337</v>
      </c>
      <c r="D1181" s="76" t="s">
        <v>337</v>
      </c>
      <c r="E1181" s="76">
        <v>2558</v>
      </c>
      <c r="F1181" s="78" t="s">
        <v>1861</v>
      </c>
      <c r="G1181" s="78" t="s">
        <v>1862</v>
      </c>
      <c r="H1181" s="79">
        <v>240294</v>
      </c>
      <c r="I1181" s="76" t="s">
        <v>647</v>
      </c>
    </row>
    <row r="1182" spans="1:9" s="80" customFormat="1" ht="18.75" customHeight="1">
      <c r="A1182" s="76" t="s">
        <v>199</v>
      </c>
      <c r="B1182" s="81" t="s">
        <v>200</v>
      </c>
      <c r="C1182" s="76" t="s">
        <v>337</v>
      </c>
      <c r="D1182" s="76" t="s">
        <v>337</v>
      </c>
      <c r="E1182" s="76">
        <v>2558</v>
      </c>
      <c r="F1182" s="78" t="s">
        <v>1863</v>
      </c>
      <c r="G1182" s="78" t="s">
        <v>1864</v>
      </c>
      <c r="H1182" s="79">
        <v>240294</v>
      </c>
      <c r="I1182" s="76" t="s">
        <v>647</v>
      </c>
    </row>
    <row r="1183" spans="1:9" s="80" customFormat="1" ht="18.75" customHeight="1">
      <c r="A1183" s="76" t="s">
        <v>199</v>
      </c>
      <c r="B1183" s="81" t="s">
        <v>200</v>
      </c>
      <c r="C1183" s="76" t="s">
        <v>337</v>
      </c>
      <c r="D1183" s="76" t="s">
        <v>337</v>
      </c>
      <c r="E1183" s="76">
        <v>2558</v>
      </c>
      <c r="F1183" s="78" t="s">
        <v>1865</v>
      </c>
      <c r="G1183" s="78" t="s">
        <v>1866</v>
      </c>
      <c r="H1183" s="79">
        <v>240294</v>
      </c>
      <c r="I1183" s="76" t="s">
        <v>647</v>
      </c>
    </row>
    <row r="1184" spans="1:9" s="80" customFormat="1" ht="18.75" customHeight="1">
      <c r="A1184" s="76" t="s">
        <v>199</v>
      </c>
      <c r="B1184" s="77" t="s">
        <v>200</v>
      </c>
      <c r="C1184" s="76" t="s">
        <v>338</v>
      </c>
      <c r="D1184" s="76" t="s">
        <v>674</v>
      </c>
      <c r="E1184" s="76">
        <v>2548</v>
      </c>
      <c r="F1184" s="78"/>
      <c r="G1184" s="78">
        <v>100000018523</v>
      </c>
      <c r="H1184" s="79">
        <v>236829</v>
      </c>
      <c r="I1184" s="76" t="s">
        <v>647</v>
      </c>
    </row>
    <row r="1185" spans="1:9" s="80" customFormat="1" ht="18.75" customHeight="1">
      <c r="A1185" s="76" t="s">
        <v>199</v>
      </c>
      <c r="B1185" s="77" t="s">
        <v>200</v>
      </c>
      <c r="C1185" s="76" t="s">
        <v>338</v>
      </c>
      <c r="D1185" s="76" t="s">
        <v>772</v>
      </c>
      <c r="E1185" s="76">
        <v>2555</v>
      </c>
      <c r="F1185" s="78" t="s">
        <v>1867</v>
      </c>
      <c r="G1185" s="78"/>
      <c r="H1185" s="79">
        <v>239492</v>
      </c>
      <c r="I1185" s="76" t="s">
        <v>647</v>
      </c>
    </row>
    <row r="1186" spans="1:9" s="80" customFormat="1" ht="18.75" customHeight="1">
      <c r="A1186" s="76" t="s">
        <v>199</v>
      </c>
      <c r="B1186" s="77" t="s">
        <v>200</v>
      </c>
      <c r="C1186" s="76" t="s">
        <v>338</v>
      </c>
      <c r="D1186" s="76" t="s">
        <v>772</v>
      </c>
      <c r="E1186" s="76">
        <v>2555</v>
      </c>
      <c r="F1186" s="78" t="s">
        <v>1868</v>
      </c>
      <c r="G1186" s="78"/>
      <c r="H1186" s="79">
        <v>239492</v>
      </c>
      <c r="I1186" s="76" t="s">
        <v>647</v>
      </c>
    </row>
    <row r="1187" spans="1:9" s="80" customFormat="1" ht="18.75" customHeight="1">
      <c r="A1187" s="76" t="s">
        <v>199</v>
      </c>
      <c r="B1187" s="77" t="s">
        <v>200</v>
      </c>
      <c r="C1187" s="76" t="s">
        <v>338</v>
      </c>
      <c r="D1187" s="76" t="s">
        <v>772</v>
      </c>
      <c r="E1187" s="76">
        <v>2555</v>
      </c>
      <c r="F1187" s="78" t="s">
        <v>1869</v>
      </c>
      <c r="G1187" s="78"/>
      <c r="H1187" s="79">
        <v>239504</v>
      </c>
      <c r="I1187" s="76" t="s">
        <v>647</v>
      </c>
    </row>
    <row r="1188" spans="1:9" s="80" customFormat="1" ht="18.75" customHeight="1">
      <c r="A1188" s="76" t="s">
        <v>199</v>
      </c>
      <c r="B1188" s="77" t="s">
        <v>200</v>
      </c>
      <c r="C1188" s="76" t="s">
        <v>338</v>
      </c>
      <c r="D1188" s="76" t="s">
        <v>772</v>
      </c>
      <c r="E1188" s="76">
        <v>2555</v>
      </c>
      <c r="F1188" s="78" t="s">
        <v>1870</v>
      </c>
      <c r="G1188" s="78"/>
      <c r="H1188" s="79">
        <v>239492</v>
      </c>
      <c r="I1188" s="76" t="s">
        <v>647</v>
      </c>
    </row>
    <row r="1189" spans="1:9" s="80" customFormat="1" ht="18.75" customHeight="1">
      <c r="A1189" s="76" t="s">
        <v>199</v>
      </c>
      <c r="B1189" s="77" t="s">
        <v>200</v>
      </c>
      <c r="C1189" s="76" t="s">
        <v>338</v>
      </c>
      <c r="D1189" s="76" t="s">
        <v>651</v>
      </c>
      <c r="E1189" s="76">
        <v>2548</v>
      </c>
      <c r="F1189" s="78"/>
      <c r="G1189" s="78">
        <v>100000000974</v>
      </c>
      <c r="H1189" s="79">
        <v>236741</v>
      </c>
      <c r="I1189" s="76" t="s">
        <v>647</v>
      </c>
    </row>
    <row r="1190" spans="1:9" s="80" customFormat="1" ht="18.75" customHeight="1">
      <c r="A1190" s="76" t="s">
        <v>199</v>
      </c>
      <c r="B1190" s="77" t="s">
        <v>200</v>
      </c>
      <c r="C1190" s="76" t="s">
        <v>338</v>
      </c>
      <c r="D1190" s="76" t="s">
        <v>651</v>
      </c>
      <c r="E1190" s="76">
        <v>2554</v>
      </c>
      <c r="F1190" s="78"/>
      <c r="G1190" s="78">
        <v>100000036701</v>
      </c>
      <c r="H1190" s="79">
        <v>238842</v>
      </c>
      <c r="I1190" s="76" t="s">
        <v>647</v>
      </c>
    </row>
    <row r="1191" spans="1:9" s="80" customFormat="1" ht="18.75" customHeight="1">
      <c r="A1191" s="76" t="s">
        <v>199</v>
      </c>
      <c r="B1191" s="77" t="s">
        <v>200</v>
      </c>
      <c r="C1191" s="76" t="s">
        <v>338</v>
      </c>
      <c r="D1191" s="76" t="s">
        <v>651</v>
      </c>
      <c r="E1191" s="76">
        <v>2554</v>
      </c>
      <c r="F1191" s="78"/>
      <c r="G1191" s="78">
        <v>100000036702</v>
      </c>
      <c r="H1191" s="79">
        <v>238842</v>
      </c>
      <c r="I1191" s="76" t="s">
        <v>647</v>
      </c>
    </row>
    <row r="1192" spans="1:9" s="80" customFormat="1" ht="18.75" customHeight="1">
      <c r="A1192" s="76" t="s">
        <v>199</v>
      </c>
      <c r="B1192" s="77" t="s">
        <v>200</v>
      </c>
      <c r="C1192" s="76" t="s">
        <v>338</v>
      </c>
      <c r="D1192" s="76" t="s">
        <v>651</v>
      </c>
      <c r="E1192" s="76">
        <v>2555</v>
      </c>
      <c r="F1192" s="78" t="s">
        <v>1871</v>
      </c>
      <c r="G1192" s="78"/>
      <c r="H1192" s="79">
        <v>240339</v>
      </c>
      <c r="I1192" s="76" t="s">
        <v>647</v>
      </c>
    </row>
    <row r="1193" spans="1:9" s="80" customFormat="1" ht="18.75" customHeight="1">
      <c r="A1193" s="76" t="s">
        <v>199</v>
      </c>
      <c r="B1193" s="77" t="s">
        <v>200</v>
      </c>
      <c r="C1193" s="76" t="s">
        <v>338</v>
      </c>
      <c r="D1193" s="76" t="s">
        <v>651</v>
      </c>
      <c r="E1193" s="76">
        <v>2555</v>
      </c>
      <c r="F1193" s="78" t="s">
        <v>1872</v>
      </c>
      <c r="G1193" s="78"/>
      <c r="H1193" s="79">
        <v>239488</v>
      </c>
      <c r="I1193" s="76" t="s">
        <v>647</v>
      </c>
    </row>
    <row r="1194" spans="1:9" s="80" customFormat="1" ht="18.75" customHeight="1">
      <c r="A1194" s="76" t="s">
        <v>199</v>
      </c>
      <c r="B1194" s="77" t="s">
        <v>200</v>
      </c>
      <c r="C1194" s="76" t="s">
        <v>338</v>
      </c>
      <c r="D1194" s="76" t="s">
        <v>651</v>
      </c>
      <c r="E1194" s="76">
        <v>2558</v>
      </c>
      <c r="F1194" s="78" t="s">
        <v>1874</v>
      </c>
      <c r="G1194" s="78"/>
      <c r="H1194" s="79">
        <v>240578</v>
      </c>
      <c r="I1194" s="76" t="s">
        <v>647</v>
      </c>
    </row>
    <row r="1195" spans="1:9" s="80" customFormat="1" ht="18.75" customHeight="1">
      <c r="A1195" s="76" t="s">
        <v>199</v>
      </c>
      <c r="B1195" s="77" t="s">
        <v>200</v>
      </c>
      <c r="C1195" s="76" t="s">
        <v>339</v>
      </c>
      <c r="D1195" s="76" t="s">
        <v>339</v>
      </c>
      <c r="E1195" s="76">
        <v>2554</v>
      </c>
      <c r="F1195" s="78"/>
      <c r="G1195" s="78">
        <v>100000036703</v>
      </c>
      <c r="H1195" s="79">
        <v>238842</v>
      </c>
      <c r="I1195" s="76" t="s">
        <v>647</v>
      </c>
    </row>
    <row r="1196" spans="1:9" s="80" customFormat="1" ht="18.75" customHeight="1">
      <c r="A1196" s="76" t="s">
        <v>199</v>
      </c>
      <c r="B1196" s="77" t="s">
        <v>200</v>
      </c>
      <c r="C1196" s="76" t="s">
        <v>339</v>
      </c>
      <c r="D1196" s="76" t="s">
        <v>339</v>
      </c>
      <c r="E1196" s="76">
        <v>2554</v>
      </c>
      <c r="F1196" s="78"/>
      <c r="G1196" s="78">
        <v>100000036704</v>
      </c>
      <c r="H1196" s="79">
        <v>238842</v>
      </c>
      <c r="I1196" s="76" t="s">
        <v>647</v>
      </c>
    </row>
    <row r="1197" spans="1:9" s="80" customFormat="1" ht="18.75" customHeight="1">
      <c r="A1197" s="76" t="s">
        <v>199</v>
      </c>
      <c r="B1197" s="77" t="s">
        <v>200</v>
      </c>
      <c r="C1197" s="76" t="s">
        <v>339</v>
      </c>
      <c r="D1197" s="76" t="s">
        <v>339</v>
      </c>
      <c r="E1197" s="76">
        <v>2554</v>
      </c>
      <c r="F1197" s="78"/>
      <c r="G1197" s="78">
        <v>100000036705</v>
      </c>
      <c r="H1197" s="79">
        <v>238842</v>
      </c>
      <c r="I1197" s="76" t="s">
        <v>647</v>
      </c>
    </row>
    <row r="1198" spans="1:9" s="80" customFormat="1" ht="18.75" customHeight="1">
      <c r="A1198" s="76" t="s">
        <v>201</v>
      </c>
      <c r="B1198" s="81" t="s">
        <v>202</v>
      </c>
      <c r="C1198" s="76" t="s">
        <v>337</v>
      </c>
      <c r="D1198" s="76" t="s">
        <v>337</v>
      </c>
      <c r="E1198" s="76">
        <v>2558</v>
      </c>
      <c r="F1198" s="78" t="s">
        <v>1875</v>
      </c>
      <c r="G1198" s="78">
        <v>100000046013</v>
      </c>
      <c r="H1198" s="79">
        <v>240298</v>
      </c>
      <c r="I1198" s="76" t="s">
        <v>647</v>
      </c>
    </row>
    <row r="1199" spans="1:9" s="80" customFormat="1" ht="18.75" customHeight="1">
      <c r="A1199" s="76" t="s">
        <v>201</v>
      </c>
      <c r="B1199" s="81" t="s">
        <v>202</v>
      </c>
      <c r="C1199" s="76" t="s">
        <v>337</v>
      </c>
      <c r="D1199" s="76" t="s">
        <v>337</v>
      </c>
      <c r="E1199" s="76">
        <v>2558</v>
      </c>
      <c r="F1199" s="78" t="s">
        <v>1876</v>
      </c>
      <c r="G1199" s="78">
        <v>100000046014</v>
      </c>
      <c r="H1199" s="79">
        <v>240298</v>
      </c>
      <c r="I1199" s="76" t="s">
        <v>647</v>
      </c>
    </row>
    <row r="1200" spans="1:9" s="80" customFormat="1" ht="18.75" customHeight="1">
      <c r="A1200" s="76" t="s">
        <v>201</v>
      </c>
      <c r="B1200" s="81" t="s">
        <v>202</v>
      </c>
      <c r="C1200" s="76" t="s">
        <v>337</v>
      </c>
      <c r="D1200" s="76" t="s">
        <v>337</v>
      </c>
      <c r="E1200" s="76">
        <v>2558</v>
      </c>
      <c r="F1200" s="78" t="s">
        <v>1877</v>
      </c>
      <c r="G1200" s="78">
        <v>100000046015</v>
      </c>
      <c r="H1200" s="79">
        <v>240298</v>
      </c>
      <c r="I1200" s="76" t="s">
        <v>647</v>
      </c>
    </row>
    <row r="1201" spans="1:9" s="80" customFormat="1" ht="18.75" customHeight="1">
      <c r="A1201" s="76" t="s">
        <v>201</v>
      </c>
      <c r="B1201" s="81" t="s">
        <v>202</v>
      </c>
      <c r="C1201" s="76" t="s">
        <v>337</v>
      </c>
      <c r="D1201" s="76" t="s">
        <v>337</v>
      </c>
      <c r="E1201" s="76">
        <v>2558</v>
      </c>
      <c r="F1201" s="78" t="s">
        <v>1878</v>
      </c>
      <c r="G1201" s="78">
        <v>100000046016</v>
      </c>
      <c r="H1201" s="79">
        <v>240298</v>
      </c>
      <c r="I1201" s="76" t="s">
        <v>647</v>
      </c>
    </row>
    <row r="1202" spans="1:9" s="80" customFormat="1" ht="18.75" customHeight="1">
      <c r="A1202" s="76" t="s">
        <v>201</v>
      </c>
      <c r="B1202" s="81" t="s">
        <v>202</v>
      </c>
      <c r="C1202" s="76" t="s">
        <v>337</v>
      </c>
      <c r="D1202" s="76" t="s">
        <v>337</v>
      </c>
      <c r="E1202" s="76">
        <v>2558</v>
      </c>
      <c r="F1202" s="78" t="s">
        <v>1879</v>
      </c>
      <c r="G1202" s="78">
        <v>100000046017</v>
      </c>
      <c r="H1202" s="79">
        <v>240298</v>
      </c>
      <c r="I1202" s="76" t="s">
        <v>647</v>
      </c>
    </row>
    <row r="1203" spans="1:9" s="80" customFormat="1" ht="18.75" customHeight="1">
      <c r="A1203" s="76" t="s">
        <v>201</v>
      </c>
      <c r="B1203" s="81" t="s">
        <v>202</v>
      </c>
      <c r="C1203" s="76" t="s">
        <v>337</v>
      </c>
      <c r="D1203" s="76" t="s">
        <v>337</v>
      </c>
      <c r="E1203" s="76">
        <v>2558</v>
      </c>
      <c r="F1203" s="78" t="s">
        <v>1880</v>
      </c>
      <c r="G1203" s="78">
        <v>100000046018</v>
      </c>
      <c r="H1203" s="79">
        <v>240298</v>
      </c>
      <c r="I1203" s="76" t="s">
        <v>647</v>
      </c>
    </row>
    <row r="1204" spans="1:9" s="80" customFormat="1" ht="18.75" customHeight="1">
      <c r="A1204" s="76" t="s">
        <v>201</v>
      </c>
      <c r="B1204" s="81" t="s">
        <v>202</v>
      </c>
      <c r="C1204" s="76" t="s">
        <v>337</v>
      </c>
      <c r="D1204" s="76" t="s">
        <v>337</v>
      </c>
      <c r="E1204" s="76">
        <v>2558</v>
      </c>
      <c r="F1204" s="78" t="s">
        <v>1881</v>
      </c>
      <c r="G1204" s="78">
        <v>100000046019</v>
      </c>
      <c r="H1204" s="79">
        <v>240298</v>
      </c>
      <c r="I1204" s="76" t="s">
        <v>647</v>
      </c>
    </row>
    <row r="1205" spans="1:9" s="80" customFormat="1" ht="18.75" customHeight="1">
      <c r="A1205" s="76" t="s">
        <v>201</v>
      </c>
      <c r="B1205" s="81" t="s">
        <v>202</v>
      </c>
      <c r="C1205" s="76" t="s">
        <v>337</v>
      </c>
      <c r="D1205" s="76" t="s">
        <v>337</v>
      </c>
      <c r="E1205" s="76">
        <v>2558</v>
      </c>
      <c r="F1205" s="78" t="s">
        <v>1882</v>
      </c>
      <c r="G1205" s="78">
        <v>100000046020</v>
      </c>
      <c r="H1205" s="79">
        <v>240298</v>
      </c>
      <c r="I1205" s="76" t="s">
        <v>647</v>
      </c>
    </row>
    <row r="1206" spans="1:9" s="80" customFormat="1" ht="18.75" customHeight="1">
      <c r="A1206" s="76" t="s">
        <v>203</v>
      </c>
      <c r="B1206" s="81" t="s">
        <v>204</v>
      </c>
      <c r="C1206" s="76" t="s">
        <v>337</v>
      </c>
      <c r="D1206" s="76" t="s">
        <v>337</v>
      </c>
      <c r="E1206" s="76">
        <v>2558</v>
      </c>
      <c r="F1206" s="78" t="s">
        <v>1883</v>
      </c>
      <c r="G1206" s="78">
        <v>100000046080</v>
      </c>
      <c r="H1206" s="79">
        <v>240319</v>
      </c>
      <c r="I1206" s="76" t="s">
        <v>647</v>
      </c>
    </row>
    <row r="1207" spans="1:9" s="80" customFormat="1" ht="18.75" customHeight="1">
      <c r="A1207" s="76" t="s">
        <v>203</v>
      </c>
      <c r="B1207" s="81" t="s">
        <v>204</v>
      </c>
      <c r="C1207" s="76" t="s">
        <v>337</v>
      </c>
      <c r="D1207" s="76" t="s">
        <v>337</v>
      </c>
      <c r="E1207" s="76">
        <v>2558</v>
      </c>
      <c r="F1207" s="78" t="s">
        <v>1884</v>
      </c>
      <c r="G1207" s="78">
        <v>100000046081</v>
      </c>
      <c r="H1207" s="79">
        <v>240319</v>
      </c>
      <c r="I1207" s="76" t="s">
        <v>647</v>
      </c>
    </row>
    <row r="1208" spans="1:9" s="80" customFormat="1" ht="18.75" customHeight="1">
      <c r="A1208" s="76" t="s">
        <v>203</v>
      </c>
      <c r="B1208" s="81" t="s">
        <v>204</v>
      </c>
      <c r="C1208" s="76" t="s">
        <v>337</v>
      </c>
      <c r="D1208" s="76" t="s">
        <v>337</v>
      </c>
      <c r="E1208" s="76">
        <v>2558</v>
      </c>
      <c r="F1208" s="78" t="s">
        <v>1885</v>
      </c>
      <c r="G1208" s="78">
        <v>100000046082</v>
      </c>
      <c r="H1208" s="79">
        <v>240319</v>
      </c>
      <c r="I1208" s="76" t="s">
        <v>647</v>
      </c>
    </row>
    <row r="1209" spans="1:9" s="80" customFormat="1" ht="18.75" customHeight="1">
      <c r="A1209" s="76" t="s">
        <v>203</v>
      </c>
      <c r="B1209" s="81" t="s">
        <v>204</v>
      </c>
      <c r="C1209" s="76" t="s">
        <v>337</v>
      </c>
      <c r="D1209" s="76" t="s">
        <v>337</v>
      </c>
      <c r="E1209" s="76">
        <v>2558</v>
      </c>
      <c r="F1209" s="78" t="s">
        <v>1886</v>
      </c>
      <c r="G1209" s="78">
        <v>100000046083</v>
      </c>
      <c r="H1209" s="79">
        <v>240319</v>
      </c>
      <c r="I1209" s="76" t="s">
        <v>647</v>
      </c>
    </row>
    <row r="1210" spans="1:9" s="80" customFormat="1" ht="18.75" customHeight="1">
      <c r="A1210" s="76" t="s">
        <v>203</v>
      </c>
      <c r="B1210" s="81" t="s">
        <v>204</v>
      </c>
      <c r="C1210" s="76" t="s">
        <v>337</v>
      </c>
      <c r="D1210" s="76" t="s">
        <v>337</v>
      </c>
      <c r="E1210" s="76">
        <v>2558</v>
      </c>
      <c r="F1210" s="78" t="s">
        <v>1887</v>
      </c>
      <c r="G1210" s="78">
        <v>100000046084</v>
      </c>
      <c r="H1210" s="79">
        <v>240319</v>
      </c>
      <c r="I1210" s="76" t="s">
        <v>647</v>
      </c>
    </row>
    <row r="1211" spans="1:9" s="80" customFormat="1" ht="18.75" customHeight="1">
      <c r="A1211" s="76" t="s">
        <v>203</v>
      </c>
      <c r="B1211" s="81" t="s">
        <v>204</v>
      </c>
      <c r="C1211" s="76" t="s">
        <v>337</v>
      </c>
      <c r="D1211" s="76" t="s">
        <v>337</v>
      </c>
      <c r="E1211" s="76">
        <v>2558</v>
      </c>
      <c r="F1211" s="78" t="s">
        <v>1888</v>
      </c>
      <c r="G1211" s="78">
        <v>100000046085</v>
      </c>
      <c r="H1211" s="79">
        <v>240319</v>
      </c>
      <c r="I1211" s="76" t="s">
        <v>647</v>
      </c>
    </row>
    <row r="1212" spans="1:9" s="80" customFormat="1" ht="18.75" customHeight="1">
      <c r="A1212" s="76" t="s">
        <v>203</v>
      </c>
      <c r="B1212" s="81" t="s">
        <v>204</v>
      </c>
      <c r="C1212" s="76" t="s">
        <v>337</v>
      </c>
      <c r="D1212" s="76" t="s">
        <v>337</v>
      </c>
      <c r="E1212" s="76">
        <v>2558</v>
      </c>
      <c r="F1212" s="78" t="s">
        <v>1889</v>
      </c>
      <c r="G1212" s="78">
        <v>100000046086</v>
      </c>
      <c r="H1212" s="79">
        <v>240319</v>
      </c>
      <c r="I1212" s="76" t="s">
        <v>647</v>
      </c>
    </row>
    <row r="1213" spans="1:9" s="80" customFormat="1" ht="18.75" customHeight="1">
      <c r="A1213" s="76" t="s">
        <v>203</v>
      </c>
      <c r="B1213" s="81" t="s">
        <v>204</v>
      </c>
      <c r="C1213" s="76" t="s">
        <v>337</v>
      </c>
      <c r="D1213" s="76" t="s">
        <v>337</v>
      </c>
      <c r="E1213" s="76">
        <v>2558</v>
      </c>
      <c r="F1213" s="78" t="s">
        <v>1890</v>
      </c>
      <c r="G1213" s="78">
        <v>100000046087</v>
      </c>
      <c r="H1213" s="79">
        <v>240319</v>
      </c>
      <c r="I1213" s="76" t="s">
        <v>647</v>
      </c>
    </row>
    <row r="1214" spans="1:9" s="80" customFormat="1" ht="18.75" customHeight="1">
      <c r="A1214" s="76" t="s">
        <v>203</v>
      </c>
      <c r="B1214" s="81" t="s">
        <v>204</v>
      </c>
      <c r="C1214" s="76" t="s">
        <v>337</v>
      </c>
      <c r="D1214" s="76" t="s">
        <v>337</v>
      </c>
      <c r="E1214" s="76">
        <v>2558</v>
      </c>
      <c r="F1214" s="78" t="s">
        <v>1891</v>
      </c>
      <c r="G1214" s="78">
        <v>100000046088</v>
      </c>
      <c r="H1214" s="79">
        <v>240319</v>
      </c>
      <c r="I1214" s="76" t="s">
        <v>647</v>
      </c>
    </row>
    <row r="1215" spans="1:9" s="80" customFormat="1" ht="18.75" customHeight="1">
      <c r="A1215" s="76" t="s">
        <v>203</v>
      </c>
      <c r="B1215" s="81" t="s">
        <v>204</v>
      </c>
      <c r="C1215" s="76" t="s">
        <v>338</v>
      </c>
      <c r="D1215" s="76" t="s">
        <v>651</v>
      </c>
      <c r="E1215" s="76">
        <v>2557</v>
      </c>
      <c r="F1215" s="78" t="s">
        <v>1892</v>
      </c>
      <c r="G1215" s="78"/>
      <c r="H1215" s="79">
        <v>240289</v>
      </c>
      <c r="I1215" s="76" t="s">
        <v>647</v>
      </c>
    </row>
    <row r="1216" spans="1:9" s="80" customFormat="1" ht="18.75" customHeight="1">
      <c r="A1216" s="76" t="s">
        <v>203</v>
      </c>
      <c r="B1216" s="81" t="s">
        <v>204</v>
      </c>
      <c r="C1216" s="76" t="s">
        <v>338</v>
      </c>
      <c r="D1216" s="76" t="s">
        <v>651</v>
      </c>
      <c r="E1216" s="76">
        <v>2557</v>
      </c>
      <c r="F1216" s="78" t="s">
        <v>1893</v>
      </c>
      <c r="G1216" s="78"/>
      <c r="H1216" s="79">
        <v>240289</v>
      </c>
      <c r="I1216" s="76" t="s">
        <v>647</v>
      </c>
    </row>
    <row r="1217" spans="1:9" s="80" customFormat="1" ht="18.75" customHeight="1">
      <c r="A1217" s="76" t="s">
        <v>203</v>
      </c>
      <c r="B1217" s="81" t="s">
        <v>204</v>
      </c>
      <c r="C1217" s="76" t="s">
        <v>338</v>
      </c>
      <c r="D1217" s="76" t="s">
        <v>651</v>
      </c>
      <c r="E1217" s="76">
        <v>2557</v>
      </c>
      <c r="F1217" s="78" t="s">
        <v>1894</v>
      </c>
      <c r="G1217" s="78"/>
      <c r="H1217" s="79">
        <v>240289</v>
      </c>
      <c r="I1217" s="76" t="s">
        <v>647</v>
      </c>
    </row>
    <row r="1218" spans="1:9" s="80" customFormat="1" ht="18.75" customHeight="1">
      <c r="A1218" s="76" t="s">
        <v>203</v>
      </c>
      <c r="B1218" s="81" t="s">
        <v>204</v>
      </c>
      <c r="C1218" s="76" t="s">
        <v>338</v>
      </c>
      <c r="D1218" s="76" t="s">
        <v>651</v>
      </c>
      <c r="E1218" s="76">
        <v>2558</v>
      </c>
      <c r="F1218" s="78" t="s">
        <v>1895</v>
      </c>
      <c r="G1218" s="78"/>
      <c r="H1218" s="79">
        <v>240507</v>
      </c>
      <c r="I1218" s="76" t="s">
        <v>647</v>
      </c>
    </row>
    <row r="1219" spans="1:9" s="80" customFormat="1" ht="18.75" customHeight="1">
      <c r="A1219" s="76" t="s">
        <v>203</v>
      </c>
      <c r="B1219" s="81" t="s">
        <v>204</v>
      </c>
      <c r="C1219" s="76" t="s">
        <v>339</v>
      </c>
      <c r="D1219" s="76" t="s">
        <v>339</v>
      </c>
      <c r="E1219" s="76">
        <v>2557</v>
      </c>
      <c r="F1219" s="78" t="s">
        <v>1896</v>
      </c>
      <c r="G1219" s="78"/>
      <c r="H1219" s="79">
        <v>240289</v>
      </c>
      <c r="I1219" s="76" t="s">
        <v>647</v>
      </c>
    </row>
    <row r="1220" spans="1:9" s="80" customFormat="1" ht="18.75" customHeight="1">
      <c r="A1220" s="76" t="s">
        <v>203</v>
      </c>
      <c r="B1220" s="81" t="s">
        <v>204</v>
      </c>
      <c r="C1220" s="76" t="s">
        <v>339</v>
      </c>
      <c r="D1220" s="76" t="s">
        <v>339</v>
      </c>
      <c r="E1220" s="76">
        <v>2557</v>
      </c>
      <c r="F1220" s="78" t="s">
        <v>1897</v>
      </c>
      <c r="G1220" s="78"/>
      <c r="H1220" s="79">
        <v>240289</v>
      </c>
      <c r="I1220" s="76" t="s">
        <v>647</v>
      </c>
    </row>
    <row r="1221" spans="1:9" s="80" customFormat="1" ht="18.75" customHeight="1">
      <c r="A1221" s="76" t="s">
        <v>203</v>
      </c>
      <c r="B1221" s="81" t="s">
        <v>204</v>
      </c>
      <c r="C1221" s="76" t="s">
        <v>339</v>
      </c>
      <c r="D1221" s="76" t="s">
        <v>339</v>
      </c>
      <c r="E1221" s="76">
        <v>2557</v>
      </c>
      <c r="F1221" s="78" t="s">
        <v>1898</v>
      </c>
      <c r="G1221" s="78"/>
      <c r="H1221" s="79">
        <v>240289</v>
      </c>
      <c r="I1221" s="76" t="s">
        <v>647</v>
      </c>
    </row>
    <row r="1222" spans="1:9" s="80" customFormat="1" ht="18.75" customHeight="1">
      <c r="A1222" s="76" t="s">
        <v>203</v>
      </c>
      <c r="B1222" s="81" t="s">
        <v>204</v>
      </c>
      <c r="C1222" s="76" t="s">
        <v>339</v>
      </c>
      <c r="D1222" s="76" t="s">
        <v>339</v>
      </c>
      <c r="E1222" s="76">
        <v>2557</v>
      </c>
      <c r="F1222" s="78" t="s">
        <v>1899</v>
      </c>
      <c r="G1222" s="78"/>
      <c r="H1222" s="79">
        <v>240289</v>
      </c>
      <c r="I1222" s="76" t="s">
        <v>647</v>
      </c>
    </row>
    <row r="1223" spans="1:9" s="80" customFormat="1" ht="18.75" customHeight="1">
      <c r="A1223" s="76" t="s">
        <v>203</v>
      </c>
      <c r="B1223" s="81" t="s">
        <v>204</v>
      </c>
      <c r="C1223" s="76" t="s">
        <v>339</v>
      </c>
      <c r="D1223" s="76" t="s">
        <v>339</v>
      </c>
      <c r="E1223" s="76">
        <v>2557</v>
      </c>
      <c r="F1223" s="78" t="s">
        <v>1900</v>
      </c>
      <c r="G1223" s="78"/>
      <c r="H1223" s="79">
        <v>240289</v>
      </c>
      <c r="I1223" s="76" t="s">
        <v>647</v>
      </c>
    </row>
    <row r="1224" spans="1:9" s="80" customFormat="1" ht="18.75" customHeight="1">
      <c r="A1224" s="76" t="s">
        <v>203</v>
      </c>
      <c r="B1224" s="81" t="s">
        <v>204</v>
      </c>
      <c r="C1224" s="76" t="s">
        <v>339</v>
      </c>
      <c r="D1224" s="76" t="s">
        <v>339</v>
      </c>
      <c r="E1224" s="76">
        <v>2557</v>
      </c>
      <c r="F1224" s="78" t="s">
        <v>1901</v>
      </c>
      <c r="G1224" s="78"/>
      <c r="H1224" s="79">
        <v>240289</v>
      </c>
      <c r="I1224" s="76" t="s">
        <v>647</v>
      </c>
    </row>
    <row r="1225" spans="1:9" s="80" customFormat="1" ht="18.75" customHeight="1">
      <c r="A1225" s="76" t="s">
        <v>203</v>
      </c>
      <c r="B1225" s="81" t="s">
        <v>204</v>
      </c>
      <c r="C1225" s="76" t="s">
        <v>339</v>
      </c>
      <c r="D1225" s="76" t="s">
        <v>339</v>
      </c>
      <c r="E1225" s="76">
        <v>2557</v>
      </c>
      <c r="F1225" s="78" t="s">
        <v>1902</v>
      </c>
      <c r="G1225" s="78"/>
      <c r="H1225" s="79">
        <v>240289</v>
      </c>
      <c r="I1225" s="76" t="s">
        <v>647</v>
      </c>
    </row>
    <row r="1226" spans="1:9" s="80" customFormat="1" ht="18.75" customHeight="1">
      <c r="A1226" s="76" t="s">
        <v>203</v>
      </c>
      <c r="B1226" s="81" t="s">
        <v>204</v>
      </c>
      <c r="C1226" s="76" t="s">
        <v>339</v>
      </c>
      <c r="D1226" s="76" t="s">
        <v>339</v>
      </c>
      <c r="E1226" s="76">
        <v>2557</v>
      </c>
      <c r="F1226" s="78" t="s">
        <v>1903</v>
      </c>
      <c r="G1226" s="78"/>
      <c r="H1226" s="79">
        <v>240289</v>
      </c>
      <c r="I1226" s="76" t="s">
        <v>647</v>
      </c>
    </row>
    <row r="1227" spans="1:9" s="80" customFormat="1" ht="18.75" customHeight="1">
      <c r="A1227" s="76" t="s">
        <v>203</v>
      </c>
      <c r="B1227" s="81" t="s">
        <v>204</v>
      </c>
      <c r="C1227" s="76" t="s">
        <v>339</v>
      </c>
      <c r="D1227" s="76" t="s">
        <v>339</v>
      </c>
      <c r="E1227" s="76">
        <v>2557</v>
      </c>
      <c r="F1227" s="78" t="s">
        <v>1904</v>
      </c>
      <c r="G1227" s="78"/>
      <c r="H1227" s="79">
        <v>240289</v>
      </c>
      <c r="I1227" s="76" t="s">
        <v>647</v>
      </c>
    </row>
    <row r="1228" spans="1:9" s="80" customFormat="1" ht="18.75" customHeight="1">
      <c r="A1228" s="76" t="s">
        <v>203</v>
      </c>
      <c r="B1228" s="81" t="s">
        <v>204</v>
      </c>
      <c r="C1228" s="76" t="s">
        <v>339</v>
      </c>
      <c r="D1228" s="76" t="s">
        <v>339</v>
      </c>
      <c r="E1228" s="76">
        <v>2557</v>
      </c>
      <c r="F1228" s="78" t="s">
        <v>1905</v>
      </c>
      <c r="G1228" s="78"/>
      <c r="H1228" s="79">
        <v>240289</v>
      </c>
      <c r="I1228" s="76" t="s">
        <v>647</v>
      </c>
    </row>
    <row r="1229" spans="1:9" s="80" customFormat="1" ht="18.75" customHeight="1">
      <c r="A1229" s="76" t="s">
        <v>205</v>
      </c>
      <c r="B1229" s="81" t="s">
        <v>206</v>
      </c>
      <c r="C1229" s="76" t="s">
        <v>337</v>
      </c>
      <c r="D1229" s="76" t="s">
        <v>337</v>
      </c>
      <c r="E1229" s="76">
        <v>2558</v>
      </c>
      <c r="F1229" s="78" t="s">
        <v>1906</v>
      </c>
      <c r="G1229" s="78">
        <v>100000046478</v>
      </c>
      <c r="H1229" s="79">
        <v>240312</v>
      </c>
      <c r="I1229" s="76" t="s">
        <v>647</v>
      </c>
    </row>
    <row r="1230" spans="1:9" s="80" customFormat="1" ht="18.75" customHeight="1">
      <c r="A1230" s="76" t="s">
        <v>205</v>
      </c>
      <c r="B1230" s="81" t="s">
        <v>206</v>
      </c>
      <c r="C1230" s="76" t="s">
        <v>337</v>
      </c>
      <c r="D1230" s="76" t="s">
        <v>337</v>
      </c>
      <c r="E1230" s="76">
        <v>2558</v>
      </c>
      <c r="F1230" s="78" t="s">
        <v>1907</v>
      </c>
      <c r="G1230" s="78">
        <v>100000046479</v>
      </c>
      <c r="H1230" s="79">
        <v>240312</v>
      </c>
      <c r="I1230" s="76" t="s">
        <v>647</v>
      </c>
    </row>
    <row r="1231" spans="1:9" s="80" customFormat="1" ht="18.75" customHeight="1">
      <c r="A1231" s="76" t="s">
        <v>205</v>
      </c>
      <c r="B1231" s="81" t="s">
        <v>206</v>
      </c>
      <c r="C1231" s="76" t="s">
        <v>337</v>
      </c>
      <c r="D1231" s="76" t="s">
        <v>337</v>
      </c>
      <c r="E1231" s="76">
        <v>2558</v>
      </c>
      <c r="F1231" s="78" t="s">
        <v>1908</v>
      </c>
      <c r="G1231" s="78">
        <v>100000046480</v>
      </c>
      <c r="H1231" s="79">
        <v>240312</v>
      </c>
      <c r="I1231" s="76" t="s">
        <v>647</v>
      </c>
    </row>
    <row r="1232" spans="1:9" s="80" customFormat="1" ht="18.75" customHeight="1">
      <c r="A1232" s="76" t="s">
        <v>205</v>
      </c>
      <c r="B1232" s="81" t="s">
        <v>206</v>
      </c>
      <c r="C1232" s="76" t="s">
        <v>337</v>
      </c>
      <c r="D1232" s="76" t="s">
        <v>337</v>
      </c>
      <c r="E1232" s="76">
        <v>2558</v>
      </c>
      <c r="F1232" s="78" t="s">
        <v>1909</v>
      </c>
      <c r="G1232" s="78">
        <v>100000046481</v>
      </c>
      <c r="H1232" s="79">
        <v>240312</v>
      </c>
      <c r="I1232" s="76" t="s">
        <v>647</v>
      </c>
    </row>
    <row r="1233" spans="1:9" s="80" customFormat="1" ht="18.75" customHeight="1">
      <c r="A1233" s="76" t="s">
        <v>205</v>
      </c>
      <c r="B1233" s="81" t="s">
        <v>206</v>
      </c>
      <c r="C1233" s="76" t="s">
        <v>337</v>
      </c>
      <c r="D1233" s="76" t="s">
        <v>337</v>
      </c>
      <c r="E1233" s="76">
        <v>2558</v>
      </c>
      <c r="F1233" s="78" t="s">
        <v>1910</v>
      </c>
      <c r="G1233" s="78">
        <v>100000046482</v>
      </c>
      <c r="H1233" s="79">
        <v>240312</v>
      </c>
      <c r="I1233" s="76" t="s">
        <v>647</v>
      </c>
    </row>
    <row r="1234" spans="1:9" s="80" customFormat="1" ht="18.75" customHeight="1">
      <c r="A1234" s="76" t="s">
        <v>205</v>
      </c>
      <c r="B1234" s="81" t="s">
        <v>206</v>
      </c>
      <c r="C1234" s="76" t="s">
        <v>337</v>
      </c>
      <c r="D1234" s="76" t="s">
        <v>337</v>
      </c>
      <c r="E1234" s="76">
        <v>2558</v>
      </c>
      <c r="F1234" s="78" t="s">
        <v>1911</v>
      </c>
      <c r="G1234" s="78">
        <v>100000046483</v>
      </c>
      <c r="H1234" s="79">
        <v>240312</v>
      </c>
      <c r="I1234" s="76" t="s">
        <v>647</v>
      </c>
    </row>
    <row r="1235" spans="1:9" s="80" customFormat="1" ht="18.75" customHeight="1">
      <c r="A1235" s="76" t="s">
        <v>205</v>
      </c>
      <c r="B1235" s="81" t="s">
        <v>206</v>
      </c>
      <c r="C1235" s="76" t="s">
        <v>337</v>
      </c>
      <c r="D1235" s="76" t="s">
        <v>337</v>
      </c>
      <c r="E1235" s="76">
        <v>2558</v>
      </c>
      <c r="F1235" s="78" t="s">
        <v>1912</v>
      </c>
      <c r="G1235" s="78">
        <v>100000046484</v>
      </c>
      <c r="H1235" s="79">
        <v>240312</v>
      </c>
      <c r="I1235" s="76" t="s">
        <v>647</v>
      </c>
    </row>
    <row r="1236" spans="1:9" s="80" customFormat="1" ht="18.75" customHeight="1">
      <c r="A1236" s="76" t="s">
        <v>205</v>
      </c>
      <c r="B1236" s="81" t="s">
        <v>206</v>
      </c>
      <c r="C1236" s="76" t="s">
        <v>337</v>
      </c>
      <c r="D1236" s="76" t="s">
        <v>337</v>
      </c>
      <c r="E1236" s="76">
        <v>2558</v>
      </c>
      <c r="F1236" s="78" t="s">
        <v>1913</v>
      </c>
      <c r="G1236" s="78">
        <v>100000046485</v>
      </c>
      <c r="H1236" s="79">
        <v>240312</v>
      </c>
      <c r="I1236" s="76" t="s">
        <v>647</v>
      </c>
    </row>
    <row r="1237" spans="1:9" s="80" customFormat="1" ht="18.75" customHeight="1">
      <c r="A1237" s="76" t="s">
        <v>205</v>
      </c>
      <c r="B1237" s="81" t="s">
        <v>206</v>
      </c>
      <c r="C1237" s="76" t="s">
        <v>337</v>
      </c>
      <c r="D1237" s="76" t="s">
        <v>337</v>
      </c>
      <c r="E1237" s="76">
        <v>2558</v>
      </c>
      <c r="F1237" s="78" t="s">
        <v>1914</v>
      </c>
      <c r="G1237" s="78">
        <v>100000046486</v>
      </c>
      <c r="H1237" s="79">
        <v>240312</v>
      </c>
      <c r="I1237" s="76" t="s">
        <v>647</v>
      </c>
    </row>
    <row r="1238" spans="1:9" s="80" customFormat="1" ht="18.75" customHeight="1">
      <c r="A1238" s="76" t="s">
        <v>205</v>
      </c>
      <c r="B1238" s="81" t="s">
        <v>206</v>
      </c>
      <c r="C1238" s="76" t="s">
        <v>338</v>
      </c>
      <c r="D1238" s="76" t="s">
        <v>674</v>
      </c>
      <c r="E1238" s="76">
        <v>2558</v>
      </c>
      <c r="F1238" s="78" t="s">
        <v>1915</v>
      </c>
      <c r="G1238" s="78"/>
      <c r="H1238" s="79">
        <v>240597</v>
      </c>
      <c r="I1238" s="76" t="s">
        <v>647</v>
      </c>
    </row>
    <row r="1239" spans="1:9" s="80" customFormat="1" ht="18.75" customHeight="1">
      <c r="A1239" s="76" t="s">
        <v>205</v>
      </c>
      <c r="B1239" s="81" t="s">
        <v>206</v>
      </c>
      <c r="C1239" s="76" t="s">
        <v>338</v>
      </c>
      <c r="D1239" s="76" t="s">
        <v>651</v>
      </c>
      <c r="E1239" s="76">
        <v>2557</v>
      </c>
      <c r="F1239" s="78" t="s">
        <v>1916</v>
      </c>
      <c r="G1239" s="78"/>
      <c r="H1239" s="79">
        <v>240203</v>
      </c>
      <c r="I1239" s="76" t="s">
        <v>647</v>
      </c>
    </row>
    <row r="1240" spans="1:9" s="80" customFormat="1" ht="18.75" customHeight="1">
      <c r="A1240" s="76" t="s">
        <v>205</v>
      </c>
      <c r="B1240" s="81" t="s">
        <v>206</v>
      </c>
      <c r="C1240" s="76" t="s">
        <v>338</v>
      </c>
      <c r="D1240" s="76" t="s">
        <v>651</v>
      </c>
      <c r="E1240" s="76">
        <v>2557</v>
      </c>
      <c r="F1240" s="78" t="s">
        <v>1917</v>
      </c>
      <c r="G1240" s="78"/>
      <c r="H1240" s="79">
        <v>240203</v>
      </c>
      <c r="I1240" s="76" t="s">
        <v>647</v>
      </c>
    </row>
    <row r="1241" spans="1:9" s="80" customFormat="1" ht="18.75" customHeight="1">
      <c r="A1241" s="76" t="s">
        <v>205</v>
      </c>
      <c r="B1241" s="81" t="s">
        <v>206</v>
      </c>
      <c r="C1241" s="76" t="s">
        <v>338</v>
      </c>
      <c r="D1241" s="76" t="s">
        <v>651</v>
      </c>
      <c r="E1241" s="76">
        <v>2557</v>
      </c>
      <c r="F1241" s="78" t="s">
        <v>1918</v>
      </c>
      <c r="G1241" s="78"/>
      <c r="H1241" s="79">
        <v>240203</v>
      </c>
      <c r="I1241" s="76" t="s">
        <v>647</v>
      </c>
    </row>
    <row r="1242" spans="1:9" s="80" customFormat="1" ht="18.75" customHeight="1">
      <c r="A1242" s="76" t="s">
        <v>205</v>
      </c>
      <c r="B1242" s="81" t="s">
        <v>206</v>
      </c>
      <c r="C1242" s="76" t="s">
        <v>338</v>
      </c>
      <c r="D1242" s="76" t="s">
        <v>651</v>
      </c>
      <c r="E1242" s="76">
        <v>2557</v>
      </c>
      <c r="F1242" s="78" t="s">
        <v>1919</v>
      </c>
      <c r="G1242" s="78"/>
      <c r="H1242" s="79">
        <v>240203</v>
      </c>
      <c r="I1242" s="76" t="s">
        <v>647</v>
      </c>
    </row>
    <row r="1243" spans="1:9" s="80" customFormat="1" ht="18.75" customHeight="1">
      <c r="A1243" s="76" t="s">
        <v>205</v>
      </c>
      <c r="B1243" s="81" t="s">
        <v>206</v>
      </c>
      <c r="C1243" s="76" t="s">
        <v>338</v>
      </c>
      <c r="D1243" s="76" t="s">
        <v>651</v>
      </c>
      <c r="E1243" s="76">
        <v>2557</v>
      </c>
      <c r="F1243" s="78" t="s">
        <v>1920</v>
      </c>
      <c r="G1243" s="78"/>
      <c r="H1243" s="79">
        <v>240203</v>
      </c>
      <c r="I1243" s="76" t="s">
        <v>647</v>
      </c>
    </row>
    <row r="1244" spans="1:9" s="80" customFormat="1" ht="18.75" customHeight="1">
      <c r="A1244" s="76" t="s">
        <v>205</v>
      </c>
      <c r="B1244" s="81" t="s">
        <v>206</v>
      </c>
      <c r="C1244" s="76" t="s">
        <v>338</v>
      </c>
      <c r="D1244" s="76" t="s">
        <v>651</v>
      </c>
      <c r="E1244" s="76">
        <v>2557</v>
      </c>
      <c r="F1244" s="78" t="s">
        <v>1921</v>
      </c>
      <c r="G1244" s="78"/>
      <c r="H1244" s="79">
        <v>240203</v>
      </c>
      <c r="I1244" s="76" t="s">
        <v>647</v>
      </c>
    </row>
    <row r="1245" spans="1:9" s="80" customFormat="1" ht="18.75" customHeight="1">
      <c r="A1245" s="76" t="s">
        <v>205</v>
      </c>
      <c r="B1245" s="81" t="s">
        <v>206</v>
      </c>
      <c r="C1245" s="76" t="s">
        <v>338</v>
      </c>
      <c r="D1245" s="76" t="s">
        <v>651</v>
      </c>
      <c r="E1245" s="76">
        <v>2557</v>
      </c>
      <c r="F1245" s="78" t="s">
        <v>1922</v>
      </c>
      <c r="G1245" s="78"/>
      <c r="H1245" s="79">
        <v>240203</v>
      </c>
      <c r="I1245" s="76" t="s">
        <v>647</v>
      </c>
    </row>
    <row r="1246" spans="1:9" s="80" customFormat="1" ht="18.75" customHeight="1">
      <c r="A1246" s="76" t="s">
        <v>205</v>
      </c>
      <c r="B1246" s="81" t="s">
        <v>206</v>
      </c>
      <c r="C1246" s="76" t="s">
        <v>338</v>
      </c>
      <c r="D1246" s="76" t="s">
        <v>651</v>
      </c>
      <c r="E1246" s="76">
        <v>2557</v>
      </c>
      <c r="F1246" s="78" t="s">
        <v>1923</v>
      </c>
      <c r="G1246" s="78"/>
      <c r="H1246" s="79">
        <v>240203</v>
      </c>
      <c r="I1246" s="76" t="s">
        <v>647</v>
      </c>
    </row>
    <row r="1247" spans="1:9" s="80" customFormat="1" ht="18.75" customHeight="1">
      <c r="A1247" s="76" t="s">
        <v>205</v>
      </c>
      <c r="B1247" s="81" t="s">
        <v>206</v>
      </c>
      <c r="C1247" s="76" t="s">
        <v>338</v>
      </c>
      <c r="D1247" s="76" t="s">
        <v>651</v>
      </c>
      <c r="E1247" s="76">
        <v>2557</v>
      </c>
      <c r="F1247" s="78" t="s">
        <v>1924</v>
      </c>
      <c r="G1247" s="78"/>
      <c r="H1247" s="79">
        <v>240322</v>
      </c>
      <c r="I1247" s="76" t="s">
        <v>647</v>
      </c>
    </row>
    <row r="1248" spans="1:9" s="80" customFormat="1" ht="18.75" customHeight="1">
      <c r="A1248" s="76" t="s">
        <v>205</v>
      </c>
      <c r="B1248" s="81" t="s">
        <v>206</v>
      </c>
      <c r="C1248" s="76" t="s">
        <v>338</v>
      </c>
      <c r="D1248" s="76" t="s">
        <v>651</v>
      </c>
      <c r="E1248" s="76">
        <v>2557</v>
      </c>
      <c r="F1248" s="78" t="s">
        <v>1925</v>
      </c>
      <c r="G1248" s="78"/>
      <c r="H1248" s="79">
        <v>240322</v>
      </c>
      <c r="I1248" s="76" t="s">
        <v>647</v>
      </c>
    </row>
    <row r="1249" spans="1:9" s="80" customFormat="1" ht="18.75" customHeight="1">
      <c r="A1249" s="76" t="s">
        <v>205</v>
      </c>
      <c r="B1249" s="81" t="s">
        <v>206</v>
      </c>
      <c r="C1249" s="76" t="s">
        <v>338</v>
      </c>
      <c r="D1249" s="76" t="s">
        <v>651</v>
      </c>
      <c r="E1249" s="76">
        <v>2558</v>
      </c>
      <c r="F1249" s="78" t="s">
        <v>1926</v>
      </c>
      <c r="G1249" s="78"/>
      <c r="H1249" s="79">
        <v>240351</v>
      </c>
      <c r="I1249" s="76" t="s">
        <v>647</v>
      </c>
    </row>
    <row r="1250" spans="1:9" s="80" customFormat="1" ht="18.75" customHeight="1">
      <c r="A1250" s="76" t="s">
        <v>207</v>
      </c>
      <c r="B1250" s="81" t="s">
        <v>208</v>
      </c>
      <c r="C1250" s="76" t="s">
        <v>337</v>
      </c>
      <c r="D1250" s="76" t="s">
        <v>337</v>
      </c>
      <c r="E1250" s="76">
        <v>2558</v>
      </c>
      <c r="F1250" s="78" t="s">
        <v>1927</v>
      </c>
      <c r="G1250" s="78">
        <v>100000046050</v>
      </c>
      <c r="H1250" s="79">
        <v>240301</v>
      </c>
      <c r="I1250" s="76" t="s">
        <v>647</v>
      </c>
    </row>
    <row r="1251" spans="1:9" s="80" customFormat="1" ht="18.75" customHeight="1">
      <c r="A1251" s="76" t="s">
        <v>207</v>
      </c>
      <c r="B1251" s="81" t="s">
        <v>208</v>
      </c>
      <c r="C1251" s="76" t="s">
        <v>337</v>
      </c>
      <c r="D1251" s="76" t="s">
        <v>337</v>
      </c>
      <c r="E1251" s="76">
        <v>2558</v>
      </c>
      <c r="F1251" s="78" t="s">
        <v>1928</v>
      </c>
      <c r="G1251" s="78">
        <v>100000046051</v>
      </c>
      <c r="H1251" s="79">
        <v>240301</v>
      </c>
      <c r="I1251" s="76" t="s">
        <v>647</v>
      </c>
    </row>
    <row r="1252" spans="1:9" s="80" customFormat="1" ht="18.75" customHeight="1">
      <c r="A1252" s="76" t="s">
        <v>207</v>
      </c>
      <c r="B1252" s="81" t="s">
        <v>208</v>
      </c>
      <c r="C1252" s="76" t="s">
        <v>337</v>
      </c>
      <c r="D1252" s="76" t="s">
        <v>337</v>
      </c>
      <c r="E1252" s="76">
        <v>2558</v>
      </c>
      <c r="F1252" s="78" t="s">
        <v>1929</v>
      </c>
      <c r="G1252" s="78">
        <v>100000046052</v>
      </c>
      <c r="H1252" s="79">
        <v>240301</v>
      </c>
      <c r="I1252" s="76" t="s">
        <v>647</v>
      </c>
    </row>
    <row r="1253" spans="1:9" s="80" customFormat="1" ht="18.75" customHeight="1">
      <c r="A1253" s="76" t="s">
        <v>207</v>
      </c>
      <c r="B1253" s="81" t="s">
        <v>208</v>
      </c>
      <c r="C1253" s="76" t="s">
        <v>337</v>
      </c>
      <c r="D1253" s="76" t="s">
        <v>337</v>
      </c>
      <c r="E1253" s="76">
        <v>2558</v>
      </c>
      <c r="F1253" s="78" t="s">
        <v>1930</v>
      </c>
      <c r="G1253" s="78">
        <v>100000046053</v>
      </c>
      <c r="H1253" s="79">
        <v>240301</v>
      </c>
      <c r="I1253" s="76" t="s">
        <v>647</v>
      </c>
    </row>
    <row r="1254" spans="1:9" s="80" customFormat="1" ht="18.75" customHeight="1">
      <c r="A1254" s="76" t="s">
        <v>207</v>
      </c>
      <c r="B1254" s="81" t="s">
        <v>208</v>
      </c>
      <c r="C1254" s="76" t="s">
        <v>337</v>
      </c>
      <c r="D1254" s="76" t="s">
        <v>337</v>
      </c>
      <c r="E1254" s="76">
        <v>2558</v>
      </c>
      <c r="F1254" s="78" t="s">
        <v>1931</v>
      </c>
      <c r="G1254" s="78">
        <v>100000046054</v>
      </c>
      <c r="H1254" s="79">
        <v>240301</v>
      </c>
      <c r="I1254" s="76" t="s">
        <v>647</v>
      </c>
    </row>
    <row r="1255" spans="1:9" s="80" customFormat="1" ht="18.75" customHeight="1">
      <c r="A1255" s="76" t="s">
        <v>207</v>
      </c>
      <c r="B1255" s="81" t="s">
        <v>208</v>
      </c>
      <c r="C1255" s="76" t="s">
        <v>337</v>
      </c>
      <c r="D1255" s="76" t="s">
        <v>337</v>
      </c>
      <c r="E1255" s="76">
        <v>2558</v>
      </c>
      <c r="F1255" s="78" t="s">
        <v>1932</v>
      </c>
      <c r="G1255" s="78">
        <v>100000046055</v>
      </c>
      <c r="H1255" s="79">
        <v>240301</v>
      </c>
      <c r="I1255" s="76" t="s">
        <v>647</v>
      </c>
    </row>
    <row r="1256" spans="1:9" s="80" customFormat="1" ht="18.75" customHeight="1">
      <c r="A1256" s="76" t="s">
        <v>207</v>
      </c>
      <c r="B1256" s="81" t="s">
        <v>208</v>
      </c>
      <c r="C1256" s="76" t="s">
        <v>337</v>
      </c>
      <c r="D1256" s="76" t="s">
        <v>337</v>
      </c>
      <c r="E1256" s="76">
        <v>2558</v>
      </c>
      <c r="F1256" s="78" t="s">
        <v>1933</v>
      </c>
      <c r="G1256" s="78">
        <v>100000046056</v>
      </c>
      <c r="H1256" s="79">
        <v>240301</v>
      </c>
      <c r="I1256" s="76" t="s">
        <v>647</v>
      </c>
    </row>
    <row r="1257" spans="1:9" s="80" customFormat="1" ht="18.75" customHeight="1">
      <c r="A1257" s="76" t="s">
        <v>207</v>
      </c>
      <c r="B1257" s="81" t="s">
        <v>208</v>
      </c>
      <c r="C1257" s="76" t="s">
        <v>337</v>
      </c>
      <c r="D1257" s="76" t="s">
        <v>337</v>
      </c>
      <c r="E1257" s="76">
        <v>2558</v>
      </c>
      <c r="F1257" s="78" t="s">
        <v>1934</v>
      </c>
      <c r="G1257" s="78">
        <v>100000046057</v>
      </c>
      <c r="H1257" s="79">
        <v>240301</v>
      </c>
      <c r="I1257" s="76" t="s">
        <v>647</v>
      </c>
    </row>
    <row r="1258" spans="1:9" s="80" customFormat="1" ht="18.75" customHeight="1">
      <c r="A1258" s="76" t="s">
        <v>207</v>
      </c>
      <c r="B1258" s="81" t="s">
        <v>208</v>
      </c>
      <c r="C1258" s="76" t="s">
        <v>337</v>
      </c>
      <c r="D1258" s="76" t="s">
        <v>337</v>
      </c>
      <c r="E1258" s="76">
        <v>2558</v>
      </c>
      <c r="F1258" s="78" t="s">
        <v>1935</v>
      </c>
      <c r="G1258" s="78">
        <v>100000046058</v>
      </c>
      <c r="H1258" s="79">
        <v>240301</v>
      </c>
      <c r="I1258" s="76" t="s">
        <v>647</v>
      </c>
    </row>
    <row r="1259" spans="1:9" s="80" customFormat="1" ht="18.75" customHeight="1">
      <c r="A1259" s="76" t="s">
        <v>207</v>
      </c>
      <c r="B1259" s="81" t="s">
        <v>208</v>
      </c>
      <c r="C1259" s="76" t="s">
        <v>337</v>
      </c>
      <c r="D1259" s="76" t="s">
        <v>337</v>
      </c>
      <c r="E1259" s="76">
        <v>2558</v>
      </c>
      <c r="F1259" s="78" t="s">
        <v>1936</v>
      </c>
      <c r="G1259" s="78">
        <v>100000046059</v>
      </c>
      <c r="H1259" s="79">
        <v>240301</v>
      </c>
      <c r="I1259" s="76" t="s">
        <v>647</v>
      </c>
    </row>
    <row r="1260" spans="1:9" s="80" customFormat="1" ht="18.75" customHeight="1">
      <c r="A1260" s="76" t="s">
        <v>207</v>
      </c>
      <c r="B1260" s="81" t="s">
        <v>208</v>
      </c>
      <c r="C1260" s="76" t="s">
        <v>337</v>
      </c>
      <c r="D1260" s="76" t="s">
        <v>337</v>
      </c>
      <c r="E1260" s="76">
        <v>2558</v>
      </c>
      <c r="F1260" s="78" t="s">
        <v>1937</v>
      </c>
      <c r="G1260" s="78">
        <v>100000046060</v>
      </c>
      <c r="H1260" s="79">
        <v>240301</v>
      </c>
      <c r="I1260" s="76" t="s">
        <v>647</v>
      </c>
    </row>
    <row r="1261" spans="1:9" s="80" customFormat="1" ht="18.75" customHeight="1">
      <c r="A1261" s="76" t="s">
        <v>207</v>
      </c>
      <c r="B1261" s="81" t="s">
        <v>208</v>
      </c>
      <c r="C1261" s="76" t="s">
        <v>337</v>
      </c>
      <c r="D1261" s="76" t="s">
        <v>337</v>
      </c>
      <c r="E1261" s="76">
        <v>2558</v>
      </c>
      <c r="F1261" s="78" t="s">
        <v>1938</v>
      </c>
      <c r="G1261" s="78">
        <v>100000046061</v>
      </c>
      <c r="H1261" s="79">
        <v>240301</v>
      </c>
      <c r="I1261" s="76" t="s">
        <v>647</v>
      </c>
    </row>
    <row r="1262" spans="1:9" s="80" customFormat="1" ht="18.75" customHeight="1">
      <c r="A1262" s="76" t="s">
        <v>209</v>
      </c>
      <c r="B1262" s="81" t="s">
        <v>210</v>
      </c>
      <c r="C1262" s="76" t="s">
        <v>337</v>
      </c>
      <c r="D1262" s="76" t="s">
        <v>337</v>
      </c>
      <c r="E1262" s="76">
        <v>2558</v>
      </c>
      <c r="F1262" s="78" t="s">
        <v>1939</v>
      </c>
      <c r="G1262" s="78">
        <v>100000046072</v>
      </c>
      <c r="H1262" s="79">
        <v>240308</v>
      </c>
      <c r="I1262" s="76" t="s">
        <v>647</v>
      </c>
    </row>
    <row r="1263" spans="1:9" s="80" customFormat="1" ht="18.75" customHeight="1">
      <c r="A1263" s="76" t="s">
        <v>209</v>
      </c>
      <c r="B1263" s="81" t="s">
        <v>210</v>
      </c>
      <c r="C1263" s="76" t="s">
        <v>337</v>
      </c>
      <c r="D1263" s="76" t="s">
        <v>337</v>
      </c>
      <c r="E1263" s="76">
        <v>2558</v>
      </c>
      <c r="F1263" s="78" t="s">
        <v>1940</v>
      </c>
      <c r="G1263" s="78">
        <v>100000046073</v>
      </c>
      <c r="H1263" s="79">
        <v>240308</v>
      </c>
      <c r="I1263" s="76" t="s">
        <v>647</v>
      </c>
    </row>
    <row r="1264" spans="1:9" s="80" customFormat="1" ht="18.75" customHeight="1">
      <c r="A1264" s="76" t="s">
        <v>209</v>
      </c>
      <c r="B1264" s="81" t="s">
        <v>210</v>
      </c>
      <c r="C1264" s="76" t="s">
        <v>337</v>
      </c>
      <c r="D1264" s="76" t="s">
        <v>337</v>
      </c>
      <c r="E1264" s="76">
        <v>2558</v>
      </c>
      <c r="F1264" s="78" t="s">
        <v>1941</v>
      </c>
      <c r="G1264" s="78">
        <v>100000046074</v>
      </c>
      <c r="H1264" s="79">
        <v>240308</v>
      </c>
      <c r="I1264" s="76" t="s">
        <v>647</v>
      </c>
    </row>
    <row r="1265" spans="1:9" s="80" customFormat="1" ht="18.75" customHeight="1">
      <c r="A1265" s="76" t="s">
        <v>209</v>
      </c>
      <c r="B1265" s="81" t="s">
        <v>210</v>
      </c>
      <c r="C1265" s="76" t="s">
        <v>337</v>
      </c>
      <c r="D1265" s="76" t="s">
        <v>337</v>
      </c>
      <c r="E1265" s="76">
        <v>2558</v>
      </c>
      <c r="F1265" s="78" t="s">
        <v>1942</v>
      </c>
      <c r="G1265" s="78">
        <v>100000046075</v>
      </c>
      <c r="H1265" s="79">
        <v>240308</v>
      </c>
      <c r="I1265" s="76" t="s">
        <v>647</v>
      </c>
    </row>
    <row r="1266" spans="1:9" s="80" customFormat="1" ht="18.75" customHeight="1">
      <c r="A1266" s="76" t="s">
        <v>209</v>
      </c>
      <c r="B1266" s="81" t="s">
        <v>210</v>
      </c>
      <c r="C1266" s="76" t="s">
        <v>337</v>
      </c>
      <c r="D1266" s="76" t="s">
        <v>337</v>
      </c>
      <c r="E1266" s="76">
        <v>2558</v>
      </c>
      <c r="F1266" s="78" t="s">
        <v>1943</v>
      </c>
      <c r="G1266" s="78">
        <v>100000046076</v>
      </c>
      <c r="H1266" s="79">
        <v>240308</v>
      </c>
      <c r="I1266" s="76" t="s">
        <v>647</v>
      </c>
    </row>
    <row r="1267" spans="1:9" s="80" customFormat="1" ht="18.75" customHeight="1">
      <c r="A1267" s="76" t="s">
        <v>209</v>
      </c>
      <c r="B1267" s="81" t="s">
        <v>210</v>
      </c>
      <c r="C1267" s="76" t="s">
        <v>337</v>
      </c>
      <c r="D1267" s="76" t="s">
        <v>337</v>
      </c>
      <c r="E1267" s="76">
        <v>2558</v>
      </c>
      <c r="F1267" s="78" t="s">
        <v>1944</v>
      </c>
      <c r="G1267" s="78">
        <v>100000046077</v>
      </c>
      <c r="H1267" s="79">
        <v>240308</v>
      </c>
      <c r="I1267" s="76" t="s">
        <v>647</v>
      </c>
    </row>
    <row r="1268" spans="1:9" s="80" customFormat="1" ht="18.75" customHeight="1">
      <c r="A1268" s="76" t="s">
        <v>209</v>
      </c>
      <c r="B1268" s="77" t="s">
        <v>210</v>
      </c>
      <c r="C1268" s="76" t="s">
        <v>338</v>
      </c>
      <c r="D1268" s="76" t="s">
        <v>651</v>
      </c>
      <c r="E1268" s="76">
        <v>2557</v>
      </c>
      <c r="F1268" s="78" t="s">
        <v>1945</v>
      </c>
      <c r="G1268" s="78"/>
      <c r="H1268" s="79">
        <v>240284</v>
      </c>
      <c r="I1268" s="76" t="s">
        <v>647</v>
      </c>
    </row>
    <row r="1269" spans="1:9" s="80" customFormat="1" ht="18.75" customHeight="1">
      <c r="A1269" s="76" t="s">
        <v>209</v>
      </c>
      <c r="B1269" s="77" t="s">
        <v>210</v>
      </c>
      <c r="C1269" s="76" t="s">
        <v>338</v>
      </c>
      <c r="D1269" s="76" t="s">
        <v>651</v>
      </c>
      <c r="E1269" s="76">
        <v>2557</v>
      </c>
      <c r="F1269" s="78" t="s">
        <v>1946</v>
      </c>
      <c r="G1269" s="78"/>
      <c r="H1269" s="79">
        <v>240284</v>
      </c>
      <c r="I1269" s="76" t="s">
        <v>647</v>
      </c>
    </row>
    <row r="1270" spans="1:9" s="80" customFormat="1" ht="18.75" customHeight="1">
      <c r="A1270" s="76" t="s">
        <v>209</v>
      </c>
      <c r="B1270" s="77" t="s">
        <v>210</v>
      </c>
      <c r="C1270" s="76" t="s">
        <v>338</v>
      </c>
      <c r="D1270" s="76" t="s">
        <v>651</v>
      </c>
      <c r="E1270" s="76">
        <v>2557</v>
      </c>
      <c r="F1270" s="78" t="s">
        <v>1947</v>
      </c>
      <c r="G1270" s="78"/>
      <c r="H1270" s="79">
        <v>240284</v>
      </c>
      <c r="I1270" s="76" t="s">
        <v>647</v>
      </c>
    </row>
    <row r="1271" spans="1:9" s="80" customFormat="1" ht="18.75" customHeight="1">
      <c r="A1271" s="76" t="s">
        <v>209</v>
      </c>
      <c r="B1271" s="77" t="s">
        <v>210</v>
      </c>
      <c r="C1271" s="76" t="s">
        <v>338</v>
      </c>
      <c r="D1271" s="76" t="s">
        <v>651</v>
      </c>
      <c r="E1271" s="76">
        <v>2557</v>
      </c>
      <c r="F1271" s="78" t="s">
        <v>1948</v>
      </c>
      <c r="G1271" s="78"/>
      <c r="H1271" s="79">
        <v>240284</v>
      </c>
      <c r="I1271" s="76" t="s">
        <v>647</v>
      </c>
    </row>
    <row r="1272" spans="1:9" s="80" customFormat="1" ht="18.75" customHeight="1">
      <c r="A1272" s="76" t="s">
        <v>209</v>
      </c>
      <c r="B1272" s="77" t="s">
        <v>210</v>
      </c>
      <c r="C1272" s="76" t="s">
        <v>338</v>
      </c>
      <c r="D1272" s="76" t="s">
        <v>651</v>
      </c>
      <c r="E1272" s="76">
        <v>2557</v>
      </c>
      <c r="F1272" s="78" t="s">
        <v>1949</v>
      </c>
      <c r="G1272" s="78"/>
      <c r="H1272" s="79">
        <v>240284</v>
      </c>
      <c r="I1272" s="76" t="s">
        <v>647</v>
      </c>
    </row>
    <row r="1273" spans="1:9" s="80" customFormat="1" ht="18.75" customHeight="1">
      <c r="A1273" s="76" t="s">
        <v>209</v>
      </c>
      <c r="B1273" s="77" t="s">
        <v>210</v>
      </c>
      <c r="C1273" s="76" t="s">
        <v>338</v>
      </c>
      <c r="D1273" s="76" t="s">
        <v>651</v>
      </c>
      <c r="E1273" s="76">
        <v>2557</v>
      </c>
      <c r="F1273" s="78" t="s">
        <v>1950</v>
      </c>
      <c r="G1273" s="78"/>
      <c r="H1273" s="79">
        <v>240284</v>
      </c>
      <c r="I1273" s="76" t="s">
        <v>647</v>
      </c>
    </row>
    <row r="1274" spans="1:9" s="80" customFormat="1" ht="18.75" customHeight="1">
      <c r="A1274" s="76" t="s">
        <v>209</v>
      </c>
      <c r="B1274" s="77" t="s">
        <v>210</v>
      </c>
      <c r="C1274" s="76" t="s">
        <v>338</v>
      </c>
      <c r="D1274" s="76" t="s">
        <v>651</v>
      </c>
      <c r="E1274" s="76">
        <v>2557</v>
      </c>
      <c r="F1274" s="78" t="s">
        <v>1951</v>
      </c>
      <c r="G1274" s="78"/>
      <c r="H1274" s="79">
        <v>240284</v>
      </c>
      <c r="I1274" s="76" t="s">
        <v>647</v>
      </c>
    </row>
    <row r="1275" spans="1:9" s="80" customFormat="1" ht="18.75" customHeight="1">
      <c r="A1275" s="76" t="s">
        <v>209</v>
      </c>
      <c r="B1275" s="77" t="s">
        <v>210</v>
      </c>
      <c r="C1275" s="76" t="s">
        <v>338</v>
      </c>
      <c r="D1275" s="76" t="s">
        <v>651</v>
      </c>
      <c r="E1275" s="76">
        <v>2557</v>
      </c>
      <c r="F1275" s="78" t="s">
        <v>1952</v>
      </c>
      <c r="G1275" s="78"/>
      <c r="H1275" s="79">
        <v>240284</v>
      </c>
      <c r="I1275" s="76" t="s">
        <v>647</v>
      </c>
    </row>
    <row r="1276" spans="1:9" s="80" customFormat="1" ht="18.75" customHeight="1">
      <c r="A1276" s="76" t="s">
        <v>209</v>
      </c>
      <c r="B1276" s="77" t="s">
        <v>210</v>
      </c>
      <c r="C1276" s="76" t="s">
        <v>339</v>
      </c>
      <c r="D1276" s="76" t="s">
        <v>339</v>
      </c>
      <c r="E1276" s="76">
        <v>2557</v>
      </c>
      <c r="F1276" s="78" t="s">
        <v>1953</v>
      </c>
      <c r="G1276" s="78"/>
      <c r="H1276" s="79">
        <v>240288</v>
      </c>
      <c r="I1276" s="76" t="s">
        <v>647</v>
      </c>
    </row>
    <row r="1277" spans="1:9" s="80" customFormat="1" ht="18.75" customHeight="1">
      <c r="A1277" s="76" t="s">
        <v>209</v>
      </c>
      <c r="B1277" s="77" t="s">
        <v>210</v>
      </c>
      <c r="C1277" s="76" t="s">
        <v>339</v>
      </c>
      <c r="D1277" s="76" t="s">
        <v>339</v>
      </c>
      <c r="E1277" s="76">
        <v>2557</v>
      </c>
      <c r="F1277" s="78" t="s">
        <v>1954</v>
      </c>
      <c r="G1277" s="78"/>
      <c r="H1277" s="79">
        <v>240288</v>
      </c>
      <c r="I1277" s="76" t="s">
        <v>647</v>
      </c>
    </row>
    <row r="1278" spans="1:9" s="80" customFormat="1" ht="18.75" customHeight="1">
      <c r="A1278" s="76" t="s">
        <v>209</v>
      </c>
      <c r="B1278" s="77" t="s">
        <v>210</v>
      </c>
      <c r="C1278" s="76" t="s">
        <v>339</v>
      </c>
      <c r="D1278" s="76" t="s">
        <v>339</v>
      </c>
      <c r="E1278" s="76">
        <v>2557</v>
      </c>
      <c r="F1278" s="78" t="s">
        <v>1955</v>
      </c>
      <c r="G1278" s="78"/>
      <c r="H1278" s="79">
        <v>240288</v>
      </c>
      <c r="I1278" s="76" t="s">
        <v>647</v>
      </c>
    </row>
    <row r="1279" spans="1:9" s="80" customFormat="1" ht="18.75" customHeight="1">
      <c r="A1279" s="76" t="s">
        <v>209</v>
      </c>
      <c r="B1279" s="77" t="s">
        <v>210</v>
      </c>
      <c r="C1279" s="76" t="s">
        <v>339</v>
      </c>
      <c r="D1279" s="76" t="s">
        <v>339</v>
      </c>
      <c r="E1279" s="76">
        <v>2557</v>
      </c>
      <c r="F1279" s="78" t="s">
        <v>1956</v>
      </c>
      <c r="G1279" s="78"/>
      <c r="H1279" s="79">
        <v>240288</v>
      </c>
      <c r="I1279" s="76" t="s">
        <v>647</v>
      </c>
    </row>
    <row r="1280" spans="1:9" s="80" customFormat="1" ht="18.75" customHeight="1">
      <c r="A1280" s="76" t="s">
        <v>209</v>
      </c>
      <c r="B1280" s="77" t="s">
        <v>210</v>
      </c>
      <c r="C1280" s="76" t="s">
        <v>339</v>
      </c>
      <c r="D1280" s="76" t="s">
        <v>339</v>
      </c>
      <c r="E1280" s="76">
        <v>2557</v>
      </c>
      <c r="F1280" s="78" t="s">
        <v>1957</v>
      </c>
      <c r="G1280" s="78"/>
      <c r="H1280" s="79">
        <v>240288</v>
      </c>
      <c r="I1280" s="76" t="s">
        <v>647</v>
      </c>
    </row>
    <row r="1281" spans="1:9" s="80" customFormat="1" ht="18.75" customHeight="1">
      <c r="A1281" s="76" t="s">
        <v>209</v>
      </c>
      <c r="B1281" s="77" t="s">
        <v>210</v>
      </c>
      <c r="C1281" s="76" t="s">
        <v>339</v>
      </c>
      <c r="D1281" s="76" t="s">
        <v>339</v>
      </c>
      <c r="E1281" s="76">
        <v>2557</v>
      </c>
      <c r="F1281" s="78" t="s">
        <v>1958</v>
      </c>
      <c r="G1281" s="78"/>
      <c r="H1281" s="79">
        <v>240288</v>
      </c>
      <c r="I1281" s="76" t="s">
        <v>647</v>
      </c>
    </row>
    <row r="1282" spans="1:9" s="80" customFormat="1" ht="18.75" customHeight="1">
      <c r="A1282" s="76" t="s">
        <v>209</v>
      </c>
      <c r="B1282" s="77" t="s">
        <v>210</v>
      </c>
      <c r="C1282" s="76" t="s">
        <v>339</v>
      </c>
      <c r="D1282" s="76" t="s">
        <v>339</v>
      </c>
      <c r="E1282" s="76">
        <v>2557</v>
      </c>
      <c r="F1282" s="78" t="s">
        <v>1959</v>
      </c>
      <c r="G1282" s="78"/>
      <c r="H1282" s="79">
        <v>240288</v>
      </c>
      <c r="I1282" s="76" t="s">
        <v>647</v>
      </c>
    </row>
    <row r="1283" spans="1:9" s="80" customFormat="1" ht="18.75" customHeight="1">
      <c r="A1283" s="76" t="s">
        <v>209</v>
      </c>
      <c r="B1283" s="77" t="s">
        <v>210</v>
      </c>
      <c r="C1283" s="76" t="s">
        <v>339</v>
      </c>
      <c r="D1283" s="76" t="s">
        <v>339</v>
      </c>
      <c r="E1283" s="76">
        <v>2557</v>
      </c>
      <c r="F1283" s="78" t="s">
        <v>1960</v>
      </c>
      <c r="G1283" s="78"/>
      <c r="H1283" s="79">
        <v>240288</v>
      </c>
      <c r="I1283" s="76" t="s">
        <v>647</v>
      </c>
    </row>
    <row r="1284" spans="1:9" s="80" customFormat="1" ht="18.75" customHeight="1">
      <c r="A1284" s="76" t="s">
        <v>209</v>
      </c>
      <c r="B1284" s="77" t="s">
        <v>210</v>
      </c>
      <c r="C1284" s="76" t="s">
        <v>339</v>
      </c>
      <c r="D1284" s="76" t="s">
        <v>339</v>
      </c>
      <c r="E1284" s="76">
        <v>2557</v>
      </c>
      <c r="F1284" s="78" t="s">
        <v>1961</v>
      </c>
      <c r="G1284" s="78"/>
      <c r="H1284" s="79">
        <v>240288</v>
      </c>
      <c r="I1284" s="76" t="s">
        <v>647</v>
      </c>
    </row>
    <row r="1285" spans="1:9" s="80" customFormat="1" ht="18.75" customHeight="1">
      <c r="A1285" s="76" t="s">
        <v>209</v>
      </c>
      <c r="B1285" s="77" t="s">
        <v>210</v>
      </c>
      <c r="C1285" s="76" t="s">
        <v>339</v>
      </c>
      <c r="D1285" s="76" t="s">
        <v>339</v>
      </c>
      <c r="E1285" s="76">
        <v>2557</v>
      </c>
      <c r="F1285" s="78" t="s">
        <v>1962</v>
      </c>
      <c r="G1285" s="78"/>
      <c r="H1285" s="79">
        <v>240288</v>
      </c>
      <c r="I1285" s="76" t="s">
        <v>647</v>
      </c>
    </row>
    <row r="1286" spans="1:9" s="80" customFormat="1" ht="18.75" customHeight="1">
      <c r="A1286" s="76" t="s">
        <v>209</v>
      </c>
      <c r="B1286" s="77" t="s">
        <v>210</v>
      </c>
      <c r="C1286" s="76" t="s">
        <v>339</v>
      </c>
      <c r="D1286" s="76" t="s">
        <v>339</v>
      </c>
      <c r="E1286" s="76">
        <v>2557</v>
      </c>
      <c r="F1286" s="78" t="s">
        <v>1963</v>
      </c>
      <c r="G1286" s="78"/>
      <c r="H1286" s="79">
        <v>240288</v>
      </c>
      <c r="I1286" s="76" t="s">
        <v>647</v>
      </c>
    </row>
    <row r="1287" spans="1:9" s="80" customFormat="1" ht="18.75" customHeight="1">
      <c r="A1287" s="76" t="s">
        <v>211</v>
      </c>
      <c r="B1287" s="81" t="s">
        <v>212</v>
      </c>
      <c r="C1287" s="76" t="s">
        <v>337</v>
      </c>
      <c r="D1287" s="76" t="s">
        <v>337</v>
      </c>
      <c r="E1287" s="76">
        <v>2558</v>
      </c>
      <c r="F1287" s="78" t="s">
        <v>1964</v>
      </c>
      <c r="G1287" s="78">
        <v>100000045362</v>
      </c>
      <c r="H1287" s="79">
        <v>240273</v>
      </c>
      <c r="I1287" s="76" t="s">
        <v>647</v>
      </c>
    </row>
    <row r="1288" spans="1:9" s="80" customFormat="1" ht="18.75" customHeight="1">
      <c r="A1288" s="76" t="s">
        <v>211</v>
      </c>
      <c r="B1288" s="81" t="s">
        <v>212</v>
      </c>
      <c r="C1288" s="76" t="s">
        <v>337</v>
      </c>
      <c r="D1288" s="76" t="s">
        <v>337</v>
      </c>
      <c r="E1288" s="76">
        <v>2558</v>
      </c>
      <c r="F1288" s="78" t="s">
        <v>1965</v>
      </c>
      <c r="G1288" s="78">
        <v>100000045363</v>
      </c>
      <c r="H1288" s="79">
        <v>240273</v>
      </c>
      <c r="I1288" s="76" t="s">
        <v>647</v>
      </c>
    </row>
    <row r="1289" spans="1:9" s="80" customFormat="1" ht="18.75" customHeight="1">
      <c r="A1289" s="76" t="s">
        <v>213</v>
      </c>
      <c r="B1289" s="81" t="s">
        <v>214</v>
      </c>
      <c r="C1289" s="76" t="s">
        <v>337</v>
      </c>
      <c r="D1289" s="76" t="s">
        <v>337</v>
      </c>
      <c r="E1289" s="76">
        <v>2558</v>
      </c>
      <c r="F1289" s="78" t="s">
        <v>1966</v>
      </c>
      <c r="G1289" s="78">
        <v>100000045653</v>
      </c>
      <c r="H1289" s="79">
        <v>240296</v>
      </c>
      <c r="I1289" s="76" t="s">
        <v>647</v>
      </c>
    </row>
    <row r="1290" spans="1:9" s="80" customFormat="1" ht="18.75" customHeight="1">
      <c r="A1290" s="76" t="s">
        <v>213</v>
      </c>
      <c r="B1290" s="81" t="s">
        <v>214</v>
      </c>
      <c r="C1290" s="76" t="s">
        <v>337</v>
      </c>
      <c r="D1290" s="76" t="s">
        <v>337</v>
      </c>
      <c r="E1290" s="76">
        <v>2558</v>
      </c>
      <c r="F1290" s="78" t="s">
        <v>1967</v>
      </c>
      <c r="G1290" s="78">
        <v>100000045654</v>
      </c>
      <c r="H1290" s="79">
        <v>240296</v>
      </c>
      <c r="I1290" s="76" t="s">
        <v>647</v>
      </c>
    </row>
    <row r="1291" spans="1:9" s="80" customFormat="1" ht="18.75" customHeight="1">
      <c r="A1291" s="76" t="s">
        <v>215</v>
      </c>
      <c r="B1291" s="81" t="s">
        <v>216</v>
      </c>
      <c r="C1291" s="76" t="s">
        <v>337</v>
      </c>
      <c r="D1291" s="76" t="s">
        <v>337</v>
      </c>
      <c r="E1291" s="76">
        <v>2558</v>
      </c>
      <c r="F1291" s="78" t="s">
        <v>1968</v>
      </c>
      <c r="G1291" s="78">
        <v>100000045366</v>
      </c>
      <c r="H1291" s="79">
        <v>240289</v>
      </c>
      <c r="I1291" s="76" t="s">
        <v>647</v>
      </c>
    </row>
    <row r="1292" spans="1:9" s="80" customFormat="1" ht="18.75" customHeight="1">
      <c r="A1292" s="76" t="s">
        <v>215</v>
      </c>
      <c r="B1292" s="81" t="s">
        <v>216</v>
      </c>
      <c r="C1292" s="76" t="s">
        <v>337</v>
      </c>
      <c r="D1292" s="76" t="s">
        <v>337</v>
      </c>
      <c r="E1292" s="76">
        <v>2558</v>
      </c>
      <c r="F1292" s="78" t="s">
        <v>1969</v>
      </c>
      <c r="G1292" s="78">
        <v>100000045367</v>
      </c>
      <c r="H1292" s="79">
        <v>240289</v>
      </c>
      <c r="I1292" s="76" t="s">
        <v>647</v>
      </c>
    </row>
    <row r="1293" spans="1:9" s="80" customFormat="1" ht="18.75" customHeight="1">
      <c r="A1293" s="76" t="s">
        <v>215</v>
      </c>
      <c r="B1293" s="81" t="s">
        <v>216</v>
      </c>
      <c r="C1293" s="76" t="s">
        <v>337</v>
      </c>
      <c r="D1293" s="76" t="s">
        <v>337</v>
      </c>
      <c r="E1293" s="76">
        <v>2558</v>
      </c>
      <c r="F1293" s="78" t="s">
        <v>1970</v>
      </c>
      <c r="G1293" s="78">
        <v>100000045368</v>
      </c>
      <c r="H1293" s="79">
        <v>240289</v>
      </c>
      <c r="I1293" s="76" t="s">
        <v>647</v>
      </c>
    </row>
    <row r="1294" spans="1:9" s="80" customFormat="1" ht="18.75" customHeight="1">
      <c r="A1294" s="76" t="s">
        <v>215</v>
      </c>
      <c r="B1294" s="81" t="s">
        <v>216</v>
      </c>
      <c r="C1294" s="76" t="s">
        <v>337</v>
      </c>
      <c r="D1294" s="76" t="s">
        <v>337</v>
      </c>
      <c r="E1294" s="76">
        <v>2558</v>
      </c>
      <c r="F1294" s="78" t="s">
        <v>1971</v>
      </c>
      <c r="G1294" s="78">
        <v>100000045369</v>
      </c>
      <c r="H1294" s="79">
        <v>240289</v>
      </c>
      <c r="I1294" s="76" t="s">
        <v>647</v>
      </c>
    </row>
    <row r="1295" spans="1:9" s="80" customFormat="1" ht="18.75" customHeight="1">
      <c r="A1295" s="76" t="s">
        <v>215</v>
      </c>
      <c r="B1295" s="81" t="s">
        <v>216</v>
      </c>
      <c r="C1295" s="76" t="s">
        <v>337</v>
      </c>
      <c r="D1295" s="76" t="s">
        <v>337</v>
      </c>
      <c r="E1295" s="76">
        <v>2558</v>
      </c>
      <c r="F1295" s="78" t="s">
        <v>1972</v>
      </c>
      <c r="G1295" s="78">
        <v>100000045370</v>
      </c>
      <c r="H1295" s="79">
        <v>240289</v>
      </c>
      <c r="I1295" s="76" t="s">
        <v>647</v>
      </c>
    </row>
    <row r="1296" spans="1:9" s="80" customFormat="1" ht="18.75" customHeight="1">
      <c r="A1296" s="76" t="s">
        <v>215</v>
      </c>
      <c r="B1296" s="81" t="s">
        <v>216</v>
      </c>
      <c r="C1296" s="76" t="s">
        <v>337</v>
      </c>
      <c r="D1296" s="76" t="s">
        <v>337</v>
      </c>
      <c r="E1296" s="76">
        <v>2558</v>
      </c>
      <c r="F1296" s="78" t="s">
        <v>1973</v>
      </c>
      <c r="G1296" s="78">
        <v>100000045371</v>
      </c>
      <c r="H1296" s="79">
        <v>240289</v>
      </c>
      <c r="I1296" s="76" t="s">
        <v>647</v>
      </c>
    </row>
    <row r="1297" spans="1:9" s="80" customFormat="1" ht="18.75" customHeight="1">
      <c r="A1297" s="76" t="s">
        <v>215</v>
      </c>
      <c r="B1297" s="81" t="s">
        <v>216</v>
      </c>
      <c r="C1297" s="76" t="s">
        <v>337</v>
      </c>
      <c r="D1297" s="76" t="s">
        <v>337</v>
      </c>
      <c r="E1297" s="76">
        <v>2558</v>
      </c>
      <c r="F1297" s="78" t="s">
        <v>1974</v>
      </c>
      <c r="G1297" s="78">
        <v>100000045372</v>
      </c>
      <c r="H1297" s="79">
        <v>240289</v>
      </c>
      <c r="I1297" s="76" t="s">
        <v>647</v>
      </c>
    </row>
    <row r="1298" spans="1:9" s="80" customFormat="1" ht="18.75" customHeight="1">
      <c r="A1298" s="76" t="s">
        <v>217</v>
      </c>
      <c r="B1298" s="81" t="s">
        <v>218</v>
      </c>
      <c r="C1298" s="76" t="s">
        <v>337</v>
      </c>
      <c r="D1298" s="76" t="s">
        <v>337</v>
      </c>
      <c r="E1298" s="76">
        <v>2558</v>
      </c>
      <c r="F1298" s="78" t="s">
        <v>1975</v>
      </c>
      <c r="G1298" s="78">
        <v>100000045397</v>
      </c>
      <c r="H1298" s="79">
        <v>240281</v>
      </c>
      <c r="I1298" s="76" t="s">
        <v>647</v>
      </c>
    </row>
    <row r="1299" spans="1:9" s="80" customFormat="1" ht="18.75" customHeight="1">
      <c r="A1299" s="76" t="s">
        <v>217</v>
      </c>
      <c r="B1299" s="81" t="s">
        <v>218</v>
      </c>
      <c r="C1299" s="76" t="s">
        <v>337</v>
      </c>
      <c r="D1299" s="76" t="s">
        <v>337</v>
      </c>
      <c r="E1299" s="76">
        <v>2558</v>
      </c>
      <c r="F1299" s="78" t="s">
        <v>1976</v>
      </c>
      <c r="G1299" s="78">
        <v>100000045398</v>
      </c>
      <c r="H1299" s="79">
        <v>240281</v>
      </c>
      <c r="I1299" s="76" t="s">
        <v>647</v>
      </c>
    </row>
    <row r="1300" spans="1:9" s="80" customFormat="1" ht="18.75" customHeight="1">
      <c r="A1300" s="76" t="s">
        <v>217</v>
      </c>
      <c r="B1300" s="81" t="s">
        <v>218</v>
      </c>
      <c r="C1300" s="76" t="s">
        <v>337</v>
      </c>
      <c r="D1300" s="76" t="s">
        <v>337</v>
      </c>
      <c r="E1300" s="76">
        <v>2558</v>
      </c>
      <c r="F1300" s="78" t="s">
        <v>1977</v>
      </c>
      <c r="G1300" s="78">
        <v>100000045399</v>
      </c>
      <c r="H1300" s="79">
        <v>240281</v>
      </c>
      <c r="I1300" s="76" t="s">
        <v>647</v>
      </c>
    </row>
    <row r="1301" spans="1:9" s="80" customFormat="1" ht="18.75" customHeight="1">
      <c r="A1301" s="76" t="s">
        <v>217</v>
      </c>
      <c r="B1301" s="81" t="s">
        <v>218</v>
      </c>
      <c r="C1301" s="76" t="s">
        <v>337</v>
      </c>
      <c r="D1301" s="76" t="s">
        <v>337</v>
      </c>
      <c r="E1301" s="76">
        <v>2558</v>
      </c>
      <c r="F1301" s="78" t="s">
        <v>1978</v>
      </c>
      <c r="G1301" s="78">
        <v>100000045400</v>
      </c>
      <c r="H1301" s="79">
        <v>240281</v>
      </c>
      <c r="I1301" s="76" t="s">
        <v>647</v>
      </c>
    </row>
    <row r="1302" spans="1:9" s="80" customFormat="1" ht="18.75" customHeight="1">
      <c r="A1302" s="76" t="s">
        <v>217</v>
      </c>
      <c r="B1302" s="81" t="s">
        <v>218</v>
      </c>
      <c r="C1302" s="76" t="s">
        <v>337</v>
      </c>
      <c r="D1302" s="76" t="s">
        <v>337</v>
      </c>
      <c r="E1302" s="76">
        <v>2558</v>
      </c>
      <c r="F1302" s="78" t="s">
        <v>1979</v>
      </c>
      <c r="G1302" s="78">
        <v>100000045401</v>
      </c>
      <c r="H1302" s="79">
        <v>240281</v>
      </c>
      <c r="I1302" s="76" t="s">
        <v>647</v>
      </c>
    </row>
    <row r="1303" spans="1:9" s="80" customFormat="1" ht="18.75" customHeight="1">
      <c r="A1303" s="76" t="s">
        <v>217</v>
      </c>
      <c r="B1303" s="81" t="s">
        <v>218</v>
      </c>
      <c r="C1303" s="76" t="s">
        <v>337</v>
      </c>
      <c r="D1303" s="76" t="s">
        <v>337</v>
      </c>
      <c r="E1303" s="76">
        <v>2558</v>
      </c>
      <c r="F1303" s="78" t="s">
        <v>1980</v>
      </c>
      <c r="G1303" s="78">
        <v>100000045402</v>
      </c>
      <c r="H1303" s="79">
        <v>240281</v>
      </c>
      <c r="I1303" s="76" t="s">
        <v>647</v>
      </c>
    </row>
    <row r="1304" spans="1:9" s="80" customFormat="1" ht="18.75" customHeight="1">
      <c r="A1304" s="76" t="s">
        <v>217</v>
      </c>
      <c r="B1304" s="81" t="s">
        <v>218</v>
      </c>
      <c r="C1304" s="76" t="s">
        <v>337</v>
      </c>
      <c r="D1304" s="76" t="s">
        <v>337</v>
      </c>
      <c r="E1304" s="76">
        <v>2558</v>
      </c>
      <c r="F1304" s="78" t="s">
        <v>1981</v>
      </c>
      <c r="G1304" s="78">
        <v>100000045403</v>
      </c>
      <c r="H1304" s="79">
        <v>240281</v>
      </c>
      <c r="I1304" s="76" t="s">
        <v>647</v>
      </c>
    </row>
    <row r="1305" spans="1:9" s="80" customFormat="1" ht="18.75" customHeight="1">
      <c r="A1305" s="76" t="s">
        <v>217</v>
      </c>
      <c r="B1305" s="77" t="s">
        <v>218</v>
      </c>
      <c r="C1305" s="76" t="s">
        <v>338</v>
      </c>
      <c r="D1305" s="76" t="s">
        <v>651</v>
      </c>
      <c r="E1305" s="76">
        <v>2557</v>
      </c>
      <c r="F1305" s="78" t="s">
        <v>1982</v>
      </c>
      <c r="G1305" s="78"/>
      <c r="H1305" s="79">
        <v>240281</v>
      </c>
      <c r="I1305" s="76" t="s">
        <v>647</v>
      </c>
    </row>
    <row r="1306" spans="1:9" s="80" customFormat="1" ht="18.75" customHeight="1">
      <c r="A1306" s="76" t="s">
        <v>217</v>
      </c>
      <c r="B1306" s="77" t="s">
        <v>218</v>
      </c>
      <c r="C1306" s="76" t="s">
        <v>338</v>
      </c>
      <c r="D1306" s="76" t="s">
        <v>651</v>
      </c>
      <c r="E1306" s="76">
        <v>2557</v>
      </c>
      <c r="F1306" s="78" t="s">
        <v>1983</v>
      </c>
      <c r="G1306" s="78"/>
      <c r="H1306" s="79">
        <v>240281</v>
      </c>
      <c r="I1306" s="76" t="s">
        <v>647</v>
      </c>
    </row>
    <row r="1307" spans="1:9" s="80" customFormat="1" ht="18.75" customHeight="1">
      <c r="A1307" s="76" t="s">
        <v>217</v>
      </c>
      <c r="B1307" s="77" t="s">
        <v>218</v>
      </c>
      <c r="C1307" s="76" t="s">
        <v>338</v>
      </c>
      <c r="D1307" s="76" t="s">
        <v>651</v>
      </c>
      <c r="E1307" s="76">
        <v>2557</v>
      </c>
      <c r="F1307" s="78" t="s">
        <v>1984</v>
      </c>
      <c r="G1307" s="78"/>
      <c r="H1307" s="79">
        <v>240281</v>
      </c>
      <c r="I1307" s="76" t="s">
        <v>647</v>
      </c>
    </row>
    <row r="1308" spans="1:9" s="80" customFormat="1" ht="18.75" customHeight="1">
      <c r="A1308" s="76" t="s">
        <v>217</v>
      </c>
      <c r="B1308" s="77" t="s">
        <v>218</v>
      </c>
      <c r="C1308" s="76" t="s">
        <v>338</v>
      </c>
      <c r="D1308" s="76" t="s">
        <v>651</v>
      </c>
      <c r="E1308" s="76">
        <v>2557</v>
      </c>
      <c r="F1308" s="78" t="s">
        <v>1985</v>
      </c>
      <c r="G1308" s="78"/>
      <c r="H1308" s="79">
        <v>240281</v>
      </c>
      <c r="I1308" s="76" t="s">
        <v>647</v>
      </c>
    </row>
    <row r="1309" spans="1:9" s="80" customFormat="1" ht="18.75" customHeight="1">
      <c r="A1309" s="76" t="s">
        <v>217</v>
      </c>
      <c r="B1309" s="77" t="s">
        <v>218</v>
      </c>
      <c r="C1309" s="76" t="s">
        <v>338</v>
      </c>
      <c r="D1309" s="76" t="s">
        <v>651</v>
      </c>
      <c r="E1309" s="76">
        <v>2557</v>
      </c>
      <c r="F1309" s="78" t="s">
        <v>1986</v>
      </c>
      <c r="G1309" s="78"/>
      <c r="H1309" s="79">
        <v>240281</v>
      </c>
      <c r="I1309" s="76" t="s">
        <v>647</v>
      </c>
    </row>
    <row r="1310" spans="1:9" s="80" customFormat="1" ht="18.75" customHeight="1">
      <c r="A1310" s="76" t="s">
        <v>217</v>
      </c>
      <c r="B1310" s="77" t="s">
        <v>218</v>
      </c>
      <c r="C1310" s="76" t="s">
        <v>338</v>
      </c>
      <c r="D1310" s="76" t="s">
        <v>651</v>
      </c>
      <c r="E1310" s="76">
        <v>2557</v>
      </c>
      <c r="F1310" s="78" t="s">
        <v>1987</v>
      </c>
      <c r="G1310" s="78"/>
      <c r="H1310" s="79">
        <v>240281</v>
      </c>
      <c r="I1310" s="76" t="s">
        <v>647</v>
      </c>
    </row>
    <row r="1311" spans="1:9" s="80" customFormat="1" ht="18.75" customHeight="1">
      <c r="A1311" s="76" t="s">
        <v>217</v>
      </c>
      <c r="B1311" s="77" t="s">
        <v>218</v>
      </c>
      <c r="C1311" s="76" t="s">
        <v>338</v>
      </c>
      <c r="D1311" s="76" t="s">
        <v>651</v>
      </c>
      <c r="E1311" s="76">
        <v>2557</v>
      </c>
      <c r="F1311" s="78" t="s">
        <v>1988</v>
      </c>
      <c r="G1311" s="78"/>
      <c r="H1311" s="79">
        <v>240281</v>
      </c>
      <c r="I1311" s="76" t="s">
        <v>647</v>
      </c>
    </row>
    <row r="1312" spans="1:9" s="80" customFormat="1" ht="18.75" customHeight="1">
      <c r="A1312" s="76" t="s">
        <v>217</v>
      </c>
      <c r="B1312" s="77" t="s">
        <v>218</v>
      </c>
      <c r="C1312" s="76" t="s">
        <v>338</v>
      </c>
      <c r="D1312" s="76" t="s">
        <v>651</v>
      </c>
      <c r="E1312" s="76">
        <v>2557</v>
      </c>
      <c r="F1312" s="78" t="s">
        <v>1989</v>
      </c>
      <c r="G1312" s="78"/>
      <c r="H1312" s="79">
        <v>240281</v>
      </c>
      <c r="I1312" s="76" t="s">
        <v>647</v>
      </c>
    </row>
    <row r="1313" spans="1:9" s="80" customFormat="1" ht="18.75" customHeight="1">
      <c r="A1313" s="76" t="s">
        <v>217</v>
      </c>
      <c r="B1313" s="77" t="s">
        <v>218</v>
      </c>
      <c r="C1313" s="76" t="s">
        <v>338</v>
      </c>
      <c r="D1313" s="76" t="s">
        <v>651</v>
      </c>
      <c r="E1313" s="76">
        <v>2557</v>
      </c>
      <c r="F1313" s="78" t="s">
        <v>1990</v>
      </c>
      <c r="G1313" s="78"/>
      <c r="H1313" s="79">
        <v>240281</v>
      </c>
      <c r="I1313" s="76" t="s">
        <v>647</v>
      </c>
    </row>
    <row r="1314" spans="1:9" s="80" customFormat="1" ht="18.75" customHeight="1">
      <c r="A1314" s="76" t="s">
        <v>217</v>
      </c>
      <c r="B1314" s="77" t="s">
        <v>218</v>
      </c>
      <c r="C1314" s="76" t="s">
        <v>338</v>
      </c>
      <c r="D1314" s="76" t="s">
        <v>651</v>
      </c>
      <c r="E1314" s="76">
        <v>2557</v>
      </c>
      <c r="F1314" s="78" t="s">
        <v>1991</v>
      </c>
      <c r="G1314" s="78"/>
      <c r="H1314" s="79">
        <v>240281</v>
      </c>
      <c r="I1314" s="76" t="s">
        <v>647</v>
      </c>
    </row>
    <row r="1315" spans="1:9" s="80" customFormat="1" ht="18.75" customHeight="1">
      <c r="A1315" s="76" t="s">
        <v>217</v>
      </c>
      <c r="B1315" s="77" t="s">
        <v>218</v>
      </c>
      <c r="C1315" s="76" t="s">
        <v>339</v>
      </c>
      <c r="D1315" s="76" t="s">
        <v>339</v>
      </c>
      <c r="E1315" s="76">
        <v>2557</v>
      </c>
      <c r="F1315" s="78" t="s">
        <v>1992</v>
      </c>
      <c r="G1315" s="78"/>
      <c r="H1315" s="79">
        <v>240281</v>
      </c>
      <c r="I1315" s="76" t="s">
        <v>647</v>
      </c>
    </row>
    <row r="1316" spans="1:9" s="80" customFormat="1" ht="18.75" customHeight="1">
      <c r="A1316" s="76" t="s">
        <v>217</v>
      </c>
      <c r="B1316" s="77" t="s">
        <v>218</v>
      </c>
      <c r="C1316" s="76" t="s">
        <v>339</v>
      </c>
      <c r="D1316" s="76" t="s">
        <v>339</v>
      </c>
      <c r="E1316" s="76">
        <v>2557</v>
      </c>
      <c r="F1316" s="78" t="s">
        <v>1993</v>
      </c>
      <c r="G1316" s="78"/>
      <c r="H1316" s="79">
        <v>240281</v>
      </c>
      <c r="I1316" s="76" t="s">
        <v>647</v>
      </c>
    </row>
    <row r="1317" spans="1:9" s="80" customFormat="1" ht="18.75" customHeight="1">
      <c r="A1317" s="76" t="s">
        <v>217</v>
      </c>
      <c r="B1317" s="77" t="s">
        <v>218</v>
      </c>
      <c r="C1317" s="76" t="s">
        <v>339</v>
      </c>
      <c r="D1317" s="76" t="s">
        <v>339</v>
      </c>
      <c r="E1317" s="76">
        <v>2557</v>
      </c>
      <c r="F1317" s="78" t="s">
        <v>1994</v>
      </c>
      <c r="G1317" s="78"/>
      <c r="H1317" s="79">
        <v>240281</v>
      </c>
      <c r="I1317" s="76" t="s">
        <v>647</v>
      </c>
    </row>
    <row r="1318" spans="1:9" s="80" customFormat="1" ht="18.75" customHeight="1">
      <c r="A1318" s="76" t="s">
        <v>217</v>
      </c>
      <c r="B1318" s="77" t="s">
        <v>218</v>
      </c>
      <c r="C1318" s="76" t="s">
        <v>339</v>
      </c>
      <c r="D1318" s="76" t="s">
        <v>339</v>
      </c>
      <c r="E1318" s="76">
        <v>2557</v>
      </c>
      <c r="F1318" s="78" t="s">
        <v>1995</v>
      </c>
      <c r="G1318" s="78"/>
      <c r="H1318" s="79">
        <v>240281</v>
      </c>
      <c r="I1318" s="76" t="s">
        <v>647</v>
      </c>
    </row>
    <row r="1319" spans="1:9" s="80" customFormat="1" ht="18.75" customHeight="1">
      <c r="A1319" s="76" t="s">
        <v>217</v>
      </c>
      <c r="B1319" s="77" t="s">
        <v>218</v>
      </c>
      <c r="C1319" s="76" t="s">
        <v>339</v>
      </c>
      <c r="D1319" s="76" t="s">
        <v>339</v>
      </c>
      <c r="E1319" s="76">
        <v>2557</v>
      </c>
      <c r="F1319" s="78" t="s">
        <v>1996</v>
      </c>
      <c r="G1319" s="78"/>
      <c r="H1319" s="79">
        <v>240281</v>
      </c>
      <c r="I1319" s="76" t="s">
        <v>647</v>
      </c>
    </row>
    <row r="1320" spans="1:9" s="80" customFormat="1" ht="18.75" customHeight="1">
      <c r="A1320" s="76" t="s">
        <v>217</v>
      </c>
      <c r="B1320" s="77" t="s">
        <v>218</v>
      </c>
      <c r="C1320" s="76" t="s">
        <v>339</v>
      </c>
      <c r="D1320" s="76" t="s">
        <v>339</v>
      </c>
      <c r="E1320" s="76">
        <v>2557</v>
      </c>
      <c r="F1320" s="78" t="s">
        <v>1997</v>
      </c>
      <c r="G1320" s="78"/>
      <c r="H1320" s="79">
        <v>240281</v>
      </c>
      <c r="I1320" s="76" t="s">
        <v>647</v>
      </c>
    </row>
    <row r="1321" spans="1:9" s="80" customFormat="1" ht="18.75" customHeight="1">
      <c r="A1321" s="76" t="s">
        <v>217</v>
      </c>
      <c r="B1321" s="77" t="s">
        <v>218</v>
      </c>
      <c r="C1321" s="76" t="s">
        <v>339</v>
      </c>
      <c r="D1321" s="76" t="s">
        <v>339</v>
      </c>
      <c r="E1321" s="76">
        <v>2557</v>
      </c>
      <c r="F1321" s="78" t="s">
        <v>1998</v>
      </c>
      <c r="G1321" s="78"/>
      <c r="H1321" s="79">
        <v>240281</v>
      </c>
      <c r="I1321" s="76" t="s">
        <v>647</v>
      </c>
    </row>
    <row r="1322" spans="1:9" s="80" customFormat="1" ht="18.75" customHeight="1">
      <c r="A1322" s="76" t="s">
        <v>217</v>
      </c>
      <c r="B1322" s="77" t="s">
        <v>218</v>
      </c>
      <c r="C1322" s="76" t="s">
        <v>339</v>
      </c>
      <c r="D1322" s="76" t="s">
        <v>339</v>
      </c>
      <c r="E1322" s="76">
        <v>2557</v>
      </c>
      <c r="F1322" s="78" t="s">
        <v>1999</v>
      </c>
      <c r="G1322" s="78"/>
      <c r="H1322" s="79">
        <v>240281</v>
      </c>
      <c r="I1322" s="76" t="s">
        <v>647</v>
      </c>
    </row>
    <row r="1323" spans="1:9" s="80" customFormat="1" ht="18.75" customHeight="1">
      <c r="A1323" s="76" t="s">
        <v>217</v>
      </c>
      <c r="B1323" s="77" t="s">
        <v>218</v>
      </c>
      <c r="C1323" s="76" t="s">
        <v>339</v>
      </c>
      <c r="D1323" s="76" t="s">
        <v>339</v>
      </c>
      <c r="E1323" s="76">
        <v>2557</v>
      </c>
      <c r="F1323" s="78" t="s">
        <v>2000</v>
      </c>
      <c r="G1323" s="78"/>
      <c r="H1323" s="79">
        <v>240281</v>
      </c>
      <c r="I1323" s="76" t="s">
        <v>647</v>
      </c>
    </row>
    <row r="1324" spans="1:9" s="80" customFormat="1" ht="18.75" customHeight="1">
      <c r="A1324" s="76" t="s">
        <v>217</v>
      </c>
      <c r="B1324" s="77" t="s">
        <v>218</v>
      </c>
      <c r="C1324" s="76" t="s">
        <v>339</v>
      </c>
      <c r="D1324" s="76" t="s">
        <v>339</v>
      </c>
      <c r="E1324" s="76">
        <v>2557</v>
      </c>
      <c r="F1324" s="78" t="s">
        <v>2001</v>
      </c>
      <c r="G1324" s="78"/>
      <c r="H1324" s="79">
        <v>240281</v>
      </c>
      <c r="I1324" s="76" t="s">
        <v>647</v>
      </c>
    </row>
    <row r="1325" spans="1:9" s="80" customFormat="1" ht="18.75" customHeight="1">
      <c r="A1325" s="76" t="s">
        <v>217</v>
      </c>
      <c r="B1325" s="77" t="s">
        <v>218</v>
      </c>
      <c r="C1325" s="76" t="s">
        <v>339</v>
      </c>
      <c r="D1325" s="76" t="s">
        <v>339</v>
      </c>
      <c r="E1325" s="76">
        <v>2557</v>
      </c>
      <c r="F1325" s="78" t="s">
        <v>2002</v>
      </c>
      <c r="G1325" s="78"/>
      <c r="H1325" s="79">
        <v>240281</v>
      </c>
      <c r="I1325" s="76" t="s">
        <v>647</v>
      </c>
    </row>
    <row r="1326" spans="1:9" s="80" customFormat="1" ht="18.75" customHeight="1">
      <c r="A1326" s="76" t="s">
        <v>217</v>
      </c>
      <c r="B1326" s="77" t="s">
        <v>218</v>
      </c>
      <c r="C1326" s="76" t="s">
        <v>339</v>
      </c>
      <c r="D1326" s="76" t="s">
        <v>339</v>
      </c>
      <c r="E1326" s="76">
        <v>2557</v>
      </c>
      <c r="F1326" s="78" t="s">
        <v>2003</v>
      </c>
      <c r="G1326" s="78"/>
      <c r="H1326" s="79">
        <v>240281</v>
      </c>
      <c r="I1326" s="76" t="s">
        <v>647</v>
      </c>
    </row>
    <row r="1327" spans="1:9" s="80" customFormat="1" ht="18.75" customHeight="1">
      <c r="A1327" s="76" t="s">
        <v>217</v>
      </c>
      <c r="B1327" s="77" t="s">
        <v>218</v>
      </c>
      <c r="C1327" s="76" t="s">
        <v>339</v>
      </c>
      <c r="D1327" s="76" t="s">
        <v>339</v>
      </c>
      <c r="E1327" s="76">
        <v>2557</v>
      </c>
      <c r="F1327" s="78" t="s">
        <v>2004</v>
      </c>
      <c r="G1327" s="78"/>
      <c r="H1327" s="79">
        <v>240281</v>
      </c>
      <c r="I1327" s="76" t="s">
        <v>647</v>
      </c>
    </row>
    <row r="1328" spans="1:9" s="80" customFormat="1" ht="18.75" customHeight="1">
      <c r="A1328" s="76" t="s">
        <v>219</v>
      </c>
      <c r="B1328" s="81" t="s">
        <v>220</v>
      </c>
      <c r="C1328" s="76" t="s">
        <v>337</v>
      </c>
      <c r="D1328" s="76" t="s">
        <v>337</v>
      </c>
      <c r="E1328" s="76">
        <v>2558</v>
      </c>
      <c r="F1328" s="78" t="s">
        <v>2005</v>
      </c>
      <c r="G1328" s="78">
        <v>100000045737</v>
      </c>
      <c r="H1328" s="79">
        <v>240296</v>
      </c>
      <c r="I1328" s="76" t="s">
        <v>647</v>
      </c>
    </row>
    <row r="1329" spans="1:9" s="80" customFormat="1" ht="18.75" customHeight="1">
      <c r="A1329" s="76" t="s">
        <v>219</v>
      </c>
      <c r="B1329" s="81" t="s">
        <v>220</v>
      </c>
      <c r="C1329" s="76" t="s">
        <v>337</v>
      </c>
      <c r="D1329" s="76" t="s">
        <v>337</v>
      </c>
      <c r="E1329" s="76">
        <v>2558</v>
      </c>
      <c r="F1329" s="78" t="s">
        <v>2006</v>
      </c>
      <c r="G1329" s="78">
        <v>100000045738</v>
      </c>
      <c r="H1329" s="79">
        <v>240296</v>
      </c>
      <c r="I1329" s="76" t="s">
        <v>647</v>
      </c>
    </row>
    <row r="1330" spans="1:9" s="80" customFormat="1" ht="18.75" customHeight="1">
      <c r="A1330" s="76" t="s">
        <v>219</v>
      </c>
      <c r="B1330" s="81" t="s">
        <v>220</v>
      </c>
      <c r="C1330" s="76" t="s">
        <v>337</v>
      </c>
      <c r="D1330" s="76" t="s">
        <v>337</v>
      </c>
      <c r="E1330" s="76">
        <v>2558</v>
      </c>
      <c r="F1330" s="78" t="s">
        <v>2007</v>
      </c>
      <c r="G1330" s="78">
        <v>100000045739</v>
      </c>
      <c r="H1330" s="79">
        <v>240296</v>
      </c>
      <c r="I1330" s="76" t="s">
        <v>647</v>
      </c>
    </row>
    <row r="1331" spans="1:9" s="80" customFormat="1" ht="18.75" customHeight="1">
      <c r="A1331" s="76" t="s">
        <v>219</v>
      </c>
      <c r="B1331" s="81" t="s">
        <v>220</v>
      </c>
      <c r="C1331" s="76" t="s">
        <v>337</v>
      </c>
      <c r="D1331" s="76" t="s">
        <v>337</v>
      </c>
      <c r="E1331" s="76">
        <v>2558</v>
      </c>
      <c r="F1331" s="78" t="s">
        <v>2008</v>
      </c>
      <c r="G1331" s="78">
        <v>100000045740</v>
      </c>
      <c r="H1331" s="79">
        <v>240296</v>
      </c>
      <c r="I1331" s="76" t="s">
        <v>647</v>
      </c>
    </row>
    <row r="1332" spans="1:9" s="80" customFormat="1" ht="18.75" customHeight="1">
      <c r="A1332" s="76" t="s">
        <v>219</v>
      </c>
      <c r="B1332" s="81" t="s">
        <v>220</v>
      </c>
      <c r="C1332" s="76" t="s">
        <v>337</v>
      </c>
      <c r="D1332" s="76" t="s">
        <v>337</v>
      </c>
      <c r="E1332" s="76">
        <v>2558</v>
      </c>
      <c r="F1332" s="78" t="s">
        <v>2009</v>
      </c>
      <c r="G1332" s="78">
        <v>100000045741</v>
      </c>
      <c r="H1332" s="79">
        <v>240296</v>
      </c>
      <c r="I1332" s="76" t="s">
        <v>647</v>
      </c>
    </row>
    <row r="1333" spans="1:9" s="80" customFormat="1" ht="18.75" customHeight="1">
      <c r="A1333" s="76" t="s">
        <v>219</v>
      </c>
      <c r="B1333" s="81" t="s">
        <v>220</v>
      </c>
      <c r="C1333" s="76" t="s">
        <v>337</v>
      </c>
      <c r="D1333" s="76" t="s">
        <v>337</v>
      </c>
      <c r="E1333" s="76">
        <v>2558</v>
      </c>
      <c r="F1333" s="78" t="s">
        <v>2010</v>
      </c>
      <c r="G1333" s="78">
        <v>100000045742</v>
      </c>
      <c r="H1333" s="79">
        <v>240296</v>
      </c>
      <c r="I1333" s="76" t="s">
        <v>647</v>
      </c>
    </row>
    <row r="1334" spans="1:9" s="80" customFormat="1" ht="18.75" customHeight="1">
      <c r="A1334" s="76" t="s">
        <v>219</v>
      </c>
      <c r="B1334" s="81" t="s">
        <v>220</v>
      </c>
      <c r="C1334" s="76" t="s">
        <v>337</v>
      </c>
      <c r="D1334" s="76" t="s">
        <v>337</v>
      </c>
      <c r="E1334" s="76">
        <v>2558</v>
      </c>
      <c r="F1334" s="78" t="s">
        <v>2011</v>
      </c>
      <c r="G1334" s="78">
        <v>100000045743</v>
      </c>
      <c r="H1334" s="79">
        <v>240296</v>
      </c>
      <c r="I1334" s="76" t="s">
        <v>647</v>
      </c>
    </row>
    <row r="1335" spans="1:9" s="80" customFormat="1" ht="18.75" customHeight="1">
      <c r="A1335" s="76" t="s">
        <v>219</v>
      </c>
      <c r="B1335" s="81" t="s">
        <v>220</v>
      </c>
      <c r="C1335" s="76" t="s">
        <v>337</v>
      </c>
      <c r="D1335" s="76" t="s">
        <v>337</v>
      </c>
      <c r="E1335" s="76">
        <v>2558</v>
      </c>
      <c r="F1335" s="78" t="s">
        <v>2012</v>
      </c>
      <c r="G1335" s="78">
        <v>100000045744</v>
      </c>
      <c r="H1335" s="79">
        <v>240296</v>
      </c>
      <c r="I1335" s="76" t="s">
        <v>647</v>
      </c>
    </row>
    <row r="1336" spans="1:9" s="80" customFormat="1" ht="18.75" customHeight="1">
      <c r="A1336" s="76" t="s">
        <v>219</v>
      </c>
      <c r="B1336" s="81" t="s">
        <v>220</v>
      </c>
      <c r="C1336" s="76" t="s">
        <v>337</v>
      </c>
      <c r="D1336" s="76" t="s">
        <v>337</v>
      </c>
      <c r="E1336" s="76">
        <v>2558</v>
      </c>
      <c r="F1336" s="78" t="s">
        <v>2013</v>
      </c>
      <c r="G1336" s="78">
        <v>100000045745</v>
      </c>
      <c r="H1336" s="79">
        <v>240296</v>
      </c>
      <c r="I1336" s="76" t="s">
        <v>647</v>
      </c>
    </row>
    <row r="1337" spans="1:9" s="80" customFormat="1" ht="18.75" customHeight="1">
      <c r="A1337" s="76" t="s">
        <v>219</v>
      </c>
      <c r="B1337" s="81" t="s">
        <v>220</v>
      </c>
      <c r="C1337" s="76" t="s">
        <v>337</v>
      </c>
      <c r="D1337" s="76" t="s">
        <v>337</v>
      </c>
      <c r="E1337" s="76">
        <v>2558</v>
      </c>
      <c r="F1337" s="78" t="s">
        <v>2014</v>
      </c>
      <c r="G1337" s="78">
        <v>100000045746</v>
      </c>
      <c r="H1337" s="79">
        <v>240296</v>
      </c>
      <c r="I1337" s="76" t="s">
        <v>647</v>
      </c>
    </row>
    <row r="1338" spans="1:9" s="80" customFormat="1" ht="18.75" customHeight="1">
      <c r="A1338" s="76" t="s">
        <v>219</v>
      </c>
      <c r="B1338" s="81" t="s">
        <v>220</v>
      </c>
      <c r="C1338" s="76" t="s">
        <v>337</v>
      </c>
      <c r="D1338" s="76" t="s">
        <v>337</v>
      </c>
      <c r="E1338" s="76">
        <v>2558</v>
      </c>
      <c r="F1338" s="78" t="s">
        <v>2015</v>
      </c>
      <c r="G1338" s="78">
        <v>100000045747</v>
      </c>
      <c r="H1338" s="79">
        <v>240296</v>
      </c>
      <c r="I1338" s="76" t="s">
        <v>647</v>
      </c>
    </row>
    <row r="1339" spans="1:9" s="80" customFormat="1" ht="18.75" customHeight="1">
      <c r="A1339" s="76" t="s">
        <v>219</v>
      </c>
      <c r="B1339" s="81" t="s">
        <v>220</v>
      </c>
      <c r="C1339" s="76" t="s">
        <v>337</v>
      </c>
      <c r="D1339" s="76" t="s">
        <v>337</v>
      </c>
      <c r="E1339" s="76">
        <v>2558</v>
      </c>
      <c r="F1339" s="78" t="s">
        <v>2016</v>
      </c>
      <c r="G1339" s="78">
        <v>100000045748</v>
      </c>
      <c r="H1339" s="79">
        <v>240296</v>
      </c>
      <c r="I1339" s="76" t="s">
        <v>647</v>
      </c>
    </row>
    <row r="1340" spans="1:9" s="80" customFormat="1" ht="18.75" customHeight="1">
      <c r="A1340" s="76" t="s">
        <v>219</v>
      </c>
      <c r="B1340" s="81" t="s">
        <v>220</v>
      </c>
      <c r="C1340" s="76" t="s">
        <v>337</v>
      </c>
      <c r="D1340" s="76" t="s">
        <v>337</v>
      </c>
      <c r="E1340" s="76">
        <v>2558</v>
      </c>
      <c r="F1340" s="78" t="s">
        <v>2017</v>
      </c>
      <c r="G1340" s="78">
        <v>100000045749</v>
      </c>
      <c r="H1340" s="79">
        <v>240296</v>
      </c>
      <c r="I1340" s="76" t="s">
        <v>647</v>
      </c>
    </row>
    <row r="1341" spans="1:9" s="80" customFormat="1" ht="18.75" customHeight="1">
      <c r="A1341" s="76" t="s">
        <v>219</v>
      </c>
      <c r="B1341" s="81" t="s">
        <v>220</v>
      </c>
      <c r="C1341" s="76" t="s">
        <v>337</v>
      </c>
      <c r="D1341" s="76" t="s">
        <v>337</v>
      </c>
      <c r="E1341" s="76">
        <v>2558</v>
      </c>
      <c r="F1341" s="78" t="s">
        <v>2018</v>
      </c>
      <c r="G1341" s="78">
        <v>100000045750</v>
      </c>
      <c r="H1341" s="79">
        <v>240296</v>
      </c>
      <c r="I1341" s="76" t="s">
        <v>647</v>
      </c>
    </row>
    <row r="1342" spans="1:9" s="80" customFormat="1" ht="18.75" customHeight="1">
      <c r="A1342" s="76" t="s">
        <v>219</v>
      </c>
      <c r="B1342" s="81" t="s">
        <v>220</v>
      </c>
      <c r="C1342" s="76" t="s">
        <v>337</v>
      </c>
      <c r="D1342" s="76" t="s">
        <v>337</v>
      </c>
      <c r="E1342" s="76">
        <v>2558</v>
      </c>
      <c r="F1342" s="78" t="s">
        <v>2019</v>
      </c>
      <c r="G1342" s="78">
        <v>100000045751</v>
      </c>
      <c r="H1342" s="79">
        <v>240296</v>
      </c>
      <c r="I1342" s="76" t="s">
        <v>647</v>
      </c>
    </row>
    <row r="1343" spans="1:9" s="80" customFormat="1" ht="18.75" customHeight="1">
      <c r="A1343" s="76" t="s">
        <v>219</v>
      </c>
      <c r="B1343" s="81" t="s">
        <v>220</v>
      </c>
      <c r="C1343" s="76" t="s">
        <v>337</v>
      </c>
      <c r="D1343" s="76" t="s">
        <v>337</v>
      </c>
      <c r="E1343" s="76">
        <v>2558</v>
      </c>
      <c r="F1343" s="78" t="s">
        <v>2020</v>
      </c>
      <c r="G1343" s="78">
        <v>100000045752</v>
      </c>
      <c r="H1343" s="79">
        <v>240296</v>
      </c>
      <c r="I1343" s="76" t="s">
        <v>647</v>
      </c>
    </row>
    <row r="1344" spans="1:9" s="80" customFormat="1" ht="18.75" customHeight="1">
      <c r="A1344" s="76" t="s">
        <v>219</v>
      </c>
      <c r="B1344" s="81" t="s">
        <v>220</v>
      </c>
      <c r="C1344" s="76" t="s">
        <v>337</v>
      </c>
      <c r="D1344" s="76" t="s">
        <v>337</v>
      </c>
      <c r="E1344" s="76">
        <v>2558</v>
      </c>
      <c r="F1344" s="78" t="s">
        <v>2021</v>
      </c>
      <c r="G1344" s="78">
        <v>100000045753</v>
      </c>
      <c r="H1344" s="79">
        <v>240296</v>
      </c>
      <c r="I1344" s="76" t="s">
        <v>647</v>
      </c>
    </row>
    <row r="1345" spans="1:9" s="80" customFormat="1" ht="18.75" customHeight="1">
      <c r="A1345" s="76" t="s">
        <v>219</v>
      </c>
      <c r="B1345" s="81" t="s">
        <v>220</v>
      </c>
      <c r="C1345" s="76" t="s">
        <v>337</v>
      </c>
      <c r="D1345" s="76" t="s">
        <v>337</v>
      </c>
      <c r="E1345" s="76">
        <v>2558</v>
      </c>
      <c r="F1345" s="78" t="s">
        <v>2022</v>
      </c>
      <c r="G1345" s="78">
        <v>100000045754</v>
      </c>
      <c r="H1345" s="79">
        <v>240296</v>
      </c>
      <c r="I1345" s="76" t="s">
        <v>647</v>
      </c>
    </row>
    <row r="1346" spans="1:9" s="80" customFormat="1" ht="18.75" customHeight="1">
      <c r="A1346" s="76" t="s">
        <v>219</v>
      </c>
      <c r="B1346" s="81" t="s">
        <v>220</v>
      </c>
      <c r="C1346" s="76" t="s">
        <v>337</v>
      </c>
      <c r="D1346" s="76" t="s">
        <v>337</v>
      </c>
      <c r="E1346" s="76">
        <v>2558</v>
      </c>
      <c r="F1346" s="78" t="s">
        <v>2023</v>
      </c>
      <c r="G1346" s="78">
        <v>100000045755</v>
      </c>
      <c r="H1346" s="79">
        <v>240296</v>
      </c>
      <c r="I1346" s="76" t="s">
        <v>647</v>
      </c>
    </row>
    <row r="1347" spans="1:9" s="80" customFormat="1" ht="18.75" customHeight="1">
      <c r="A1347" s="76" t="s">
        <v>219</v>
      </c>
      <c r="B1347" s="81" t="s">
        <v>220</v>
      </c>
      <c r="C1347" s="76" t="s">
        <v>337</v>
      </c>
      <c r="D1347" s="76" t="s">
        <v>337</v>
      </c>
      <c r="E1347" s="76">
        <v>2558</v>
      </c>
      <c r="F1347" s="78" t="s">
        <v>2024</v>
      </c>
      <c r="G1347" s="78">
        <v>100000045756</v>
      </c>
      <c r="H1347" s="79">
        <v>240296</v>
      </c>
      <c r="I1347" s="76" t="s">
        <v>647</v>
      </c>
    </row>
    <row r="1348" spans="1:9" s="80" customFormat="1" ht="18.75" customHeight="1">
      <c r="A1348" s="76" t="s">
        <v>219</v>
      </c>
      <c r="B1348" s="81" t="s">
        <v>220</v>
      </c>
      <c r="C1348" s="76" t="s">
        <v>337</v>
      </c>
      <c r="D1348" s="76" t="s">
        <v>337</v>
      </c>
      <c r="E1348" s="76">
        <v>2558</v>
      </c>
      <c r="F1348" s="78" t="s">
        <v>2025</v>
      </c>
      <c r="G1348" s="78">
        <v>100000045757</v>
      </c>
      <c r="H1348" s="79">
        <v>240296</v>
      </c>
      <c r="I1348" s="76" t="s">
        <v>647</v>
      </c>
    </row>
    <row r="1349" spans="1:9" s="80" customFormat="1" ht="18.75" customHeight="1">
      <c r="A1349" s="76" t="s">
        <v>219</v>
      </c>
      <c r="B1349" s="81" t="s">
        <v>220</v>
      </c>
      <c r="C1349" s="76" t="s">
        <v>337</v>
      </c>
      <c r="D1349" s="76" t="s">
        <v>337</v>
      </c>
      <c r="E1349" s="76">
        <v>2558</v>
      </c>
      <c r="F1349" s="78" t="s">
        <v>2026</v>
      </c>
      <c r="G1349" s="78">
        <v>100000045758</v>
      </c>
      <c r="H1349" s="79">
        <v>240296</v>
      </c>
      <c r="I1349" s="76" t="s">
        <v>647</v>
      </c>
    </row>
    <row r="1350" spans="1:9" s="80" customFormat="1" ht="18.75" customHeight="1">
      <c r="A1350" s="76" t="s">
        <v>219</v>
      </c>
      <c r="B1350" s="81" t="s">
        <v>220</v>
      </c>
      <c r="C1350" s="76" t="s">
        <v>339</v>
      </c>
      <c r="D1350" s="76" t="s">
        <v>339</v>
      </c>
      <c r="E1350" s="76">
        <v>2558</v>
      </c>
      <c r="F1350" s="78" t="s">
        <v>2027</v>
      </c>
      <c r="G1350" s="78"/>
      <c r="H1350" s="79">
        <v>240277</v>
      </c>
      <c r="I1350" s="76" t="s">
        <v>647</v>
      </c>
    </row>
    <row r="1351" spans="1:9" s="80" customFormat="1" ht="18.75" customHeight="1">
      <c r="A1351" s="76" t="s">
        <v>219</v>
      </c>
      <c r="B1351" s="81" t="s">
        <v>220</v>
      </c>
      <c r="C1351" s="76" t="s">
        <v>339</v>
      </c>
      <c r="D1351" s="76" t="s">
        <v>339</v>
      </c>
      <c r="E1351" s="76">
        <v>2558</v>
      </c>
      <c r="F1351" s="78" t="s">
        <v>2028</v>
      </c>
      <c r="G1351" s="78"/>
      <c r="H1351" s="79">
        <v>240277</v>
      </c>
      <c r="I1351" s="76" t="s">
        <v>647</v>
      </c>
    </row>
    <row r="1352" spans="1:9" s="80" customFormat="1" ht="18.75" customHeight="1">
      <c r="A1352" s="76" t="s">
        <v>219</v>
      </c>
      <c r="B1352" s="81" t="s">
        <v>220</v>
      </c>
      <c r="C1352" s="76" t="s">
        <v>339</v>
      </c>
      <c r="D1352" s="76" t="s">
        <v>339</v>
      </c>
      <c r="E1352" s="76">
        <v>2558</v>
      </c>
      <c r="F1352" s="78" t="s">
        <v>2029</v>
      </c>
      <c r="G1352" s="78"/>
      <c r="H1352" s="79">
        <v>240277</v>
      </c>
      <c r="I1352" s="76" t="s">
        <v>647</v>
      </c>
    </row>
    <row r="1353" spans="1:9" s="80" customFormat="1" ht="18.75" customHeight="1">
      <c r="A1353" s="76" t="s">
        <v>219</v>
      </c>
      <c r="B1353" s="81" t="s">
        <v>220</v>
      </c>
      <c r="C1353" s="76" t="s">
        <v>339</v>
      </c>
      <c r="D1353" s="76" t="s">
        <v>339</v>
      </c>
      <c r="E1353" s="76">
        <v>2558</v>
      </c>
      <c r="F1353" s="78" t="s">
        <v>2030</v>
      </c>
      <c r="G1353" s="78"/>
      <c r="H1353" s="79">
        <v>240277</v>
      </c>
      <c r="I1353" s="76" t="s">
        <v>647</v>
      </c>
    </row>
    <row r="1354" spans="1:9" s="80" customFormat="1" ht="18.75" customHeight="1">
      <c r="A1354" s="76" t="s">
        <v>219</v>
      </c>
      <c r="B1354" s="81" t="s">
        <v>220</v>
      </c>
      <c r="C1354" s="76" t="s">
        <v>339</v>
      </c>
      <c r="D1354" s="76" t="s">
        <v>339</v>
      </c>
      <c r="E1354" s="76">
        <v>2558</v>
      </c>
      <c r="F1354" s="78" t="s">
        <v>2031</v>
      </c>
      <c r="G1354" s="78"/>
      <c r="H1354" s="79">
        <v>240277</v>
      </c>
      <c r="I1354" s="76" t="s">
        <v>647</v>
      </c>
    </row>
    <row r="1355" spans="1:9" s="80" customFormat="1" ht="18.75" customHeight="1">
      <c r="A1355" s="76" t="s">
        <v>219</v>
      </c>
      <c r="B1355" s="81" t="s">
        <v>220</v>
      </c>
      <c r="C1355" s="76" t="s">
        <v>339</v>
      </c>
      <c r="D1355" s="76" t="s">
        <v>339</v>
      </c>
      <c r="E1355" s="76">
        <v>2558</v>
      </c>
      <c r="F1355" s="78" t="s">
        <v>2032</v>
      </c>
      <c r="G1355" s="78"/>
      <c r="H1355" s="79">
        <v>240277</v>
      </c>
      <c r="I1355" s="76" t="s">
        <v>647</v>
      </c>
    </row>
    <row r="1356" spans="1:9" s="80" customFormat="1" ht="18.75" customHeight="1">
      <c r="A1356" s="76" t="s">
        <v>219</v>
      </c>
      <c r="B1356" s="81" t="s">
        <v>220</v>
      </c>
      <c r="C1356" s="76" t="s">
        <v>339</v>
      </c>
      <c r="D1356" s="76" t="s">
        <v>339</v>
      </c>
      <c r="E1356" s="76">
        <v>2558</v>
      </c>
      <c r="F1356" s="78" t="s">
        <v>2033</v>
      </c>
      <c r="G1356" s="78"/>
      <c r="H1356" s="79">
        <v>240277</v>
      </c>
      <c r="I1356" s="76" t="s">
        <v>647</v>
      </c>
    </row>
    <row r="1357" spans="1:9" s="80" customFormat="1" ht="18.75" customHeight="1">
      <c r="A1357" s="76" t="s">
        <v>219</v>
      </c>
      <c r="B1357" s="81" t="s">
        <v>220</v>
      </c>
      <c r="C1357" s="76" t="s">
        <v>339</v>
      </c>
      <c r="D1357" s="76" t="s">
        <v>339</v>
      </c>
      <c r="E1357" s="76">
        <v>2558</v>
      </c>
      <c r="F1357" s="78" t="s">
        <v>2034</v>
      </c>
      <c r="G1357" s="78"/>
      <c r="H1357" s="79">
        <v>240277</v>
      </c>
      <c r="I1357" s="76" t="s">
        <v>647</v>
      </c>
    </row>
    <row r="1358" spans="1:9" s="80" customFormat="1" ht="18.75" customHeight="1">
      <c r="A1358" s="76" t="s">
        <v>219</v>
      </c>
      <c r="B1358" s="81" t="s">
        <v>220</v>
      </c>
      <c r="C1358" s="76" t="s">
        <v>339</v>
      </c>
      <c r="D1358" s="76" t="s">
        <v>339</v>
      </c>
      <c r="E1358" s="76">
        <v>2558</v>
      </c>
      <c r="F1358" s="78" t="s">
        <v>2035</v>
      </c>
      <c r="G1358" s="78"/>
      <c r="H1358" s="79">
        <v>240277</v>
      </c>
      <c r="I1358" s="76" t="s">
        <v>647</v>
      </c>
    </row>
    <row r="1359" spans="1:9" s="80" customFormat="1" ht="18.75" customHeight="1">
      <c r="A1359" s="76" t="s">
        <v>219</v>
      </c>
      <c r="B1359" s="81" t="s">
        <v>220</v>
      </c>
      <c r="C1359" s="76" t="s">
        <v>339</v>
      </c>
      <c r="D1359" s="76" t="s">
        <v>339</v>
      </c>
      <c r="E1359" s="76">
        <v>2558</v>
      </c>
      <c r="F1359" s="78" t="s">
        <v>2036</v>
      </c>
      <c r="G1359" s="78"/>
      <c r="H1359" s="79">
        <v>240277</v>
      </c>
      <c r="I1359" s="76" t="s">
        <v>647</v>
      </c>
    </row>
    <row r="1360" spans="1:9" s="80" customFormat="1" ht="18.75" customHeight="1">
      <c r="A1360" s="76" t="s">
        <v>219</v>
      </c>
      <c r="B1360" s="81" t="s">
        <v>220</v>
      </c>
      <c r="C1360" s="76" t="s">
        <v>339</v>
      </c>
      <c r="D1360" s="76" t="s">
        <v>339</v>
      </c>
      <c r="E1360" s="76">
        <v>2558</v>
      </c>
      <c r="F1360" s="78" t="s">
        <v>2037</v>
      </c>
      <c r="G1360" s="78"/>
      <c r="H1360" s="79">
        <v>240277</v>
      </c>
      <c r="I1360" s="76" t="s">
        <v>647</v>
      </c>
    </row>
    <row r="1361" spans="1:9" s="80" customFormat="1" ht="18.75" customHeight="1">
      <c r="A1361" s="76" t="s">
        <v>219</v>
      </c>
      <c r="B1361" s="81" t="s">
        <v>220</v>
      </c>
      <c r="C1361" s="76" t="s">
        <v>339</v>
      </c>
      <c r="D1361" s="76" t="s">
        <v>339</v>
      </c>
      <c r="E1361" s="76">
        <v>2558</v>
      </c>
      <c r="F1361" s="78" t="s">
        <v>2038</v>
      </c>
      <c r="G1361" s="78"/>
      <c r="H1361" s="79">
        <v>240277</v>
      </c>
      <c r="I1361" s="76" t="s">
        <v>647</v>
      </c>
    </row>
    <row r="1362" spans="1:9" s="80" customFormat="1" ht="18.75" customHeight="1">
      <c r="A1362" s="76" t="s">
        <v>219</v>
      </c>
      <c r="B1362" s="81" t="s">
        <v>220</v>
      </c>
      <c r="C1362" s="76" t="s">
        <v>339</v>
      </c>
      <c r="D1362" s="76" t="s">
        <v>339</v>
      </c>
      <c r="E1362" s="76">
        <v>2558</v>
      </c>
      <c r="F1362" s="78" t="s">
        <v>2039</v>
      </c>
      <c r="G1362" s="78"/>
      <c r="H1362" s="79">
        <v>240277</v>
      </c>
      <c r="I1362" s="76" t="s">
        <v>647</v>
      </c>
    </row>
    <row r="1363" spans="1:9" s="80" customFormat="1" ht="18.75" customHeight="1">
      <c r="A1363" s="76" t="s">
        <v>219</v>
      </c>
      <c r="B1363" s="81" t="s">
        <v>220</v>
      </c>
      <c r="C1363" s="76" t="s">
        <v>339</v>
      </c>
      <c r="D1363" s="76" t="s">
        <v>339</v>
      </c>
      <c r="E1363" s="76">
        <v>2558</v>
      </c>
      <c r="F1363" s="78" t="s">
        <v>2040</v>
      </c>
      <c r="G1363" s="78"/>
      <c r="H1363" s="79">
        <v>240277</v>
      </c>
      <c r="I1363" s="76" t="s">
        <v>647</v>
      </c>
    </row>
    <row r="1364" spans="1:9" s="80" customFormat="1" ht="18.75" customHeight="1">
      <c r="A1364" s="76" t="s">
        <v>219</v>
      </c>
      <c r="B1364" s="81" t="s">
        <v>220</v>
      </c>
      <c r="C1364" s="76" t="s">
        <v>339</v>
      </c>
      <c r="D1364" s="76" t="s">
        <v>339</v>
      </c>
      <c r="E1364" s="76">
        <v>2558</v>
      </c>
      <c r="F1364" s="78" t="s">
        <v>2041</v>
      </c>
      <c r="G1364" s="78"/>
      <c r="H1364" s="79">
        <v>240277</v>
      </c>
      <c r="I1364" s="76" t="s">
        <v>647</v>
      </c>
    </row>
    <row r="1365" spans="1:9" s="80" customFormat="1" ht="18.75" customHeight="1">
      <c r="A1365" s="76" t="s">
        <v>219</v>
      </c>
      <c r="B1365" s="81" t="s">
        <v>220</v>
      </c>
      <c r="C1365" s="76" t="s">
        <v>339</v>
      </c>
      <c r="D1365" s="76" t="s">
        <v>339</v>
      </c>
      <c r="E1365" s="76">
        <v>2558</v>
      </c>
      <c r="F1365" s="78" t="s">
        <v>2042</v>
      </c>
      <c r="G1365" s="78"/>
      <c r="H1365" s="79">
        <v>240277</v>
      </c>
      <c r="I1365" s="76" t="s">
        <v>647</v>
      </c>
    </row>
    <row r="1366" spans="1:9" s="80" customFormat="1" ht="18.75" customHeight="1">
      <c r="A1366" s="76" t="s">
        <v>219</v>
      </c>
      <c r="B1366" s="81" t="s">
        <v>220</v>
      </c>
      <c r="C1366" s="76" t="s">
        <v>339</v>
      </c>
      <c r="D1366" s="76" t="s">
        <v>339</v>
      </c>
      <c r="E1366" s="76">
        <v>2558</v>
      </c>
      <c r="F1366" s="78" t="s">
        <v>2043</v>
      </c>
      <c r="G1366" s="78"/>
      <c r="H1366" s="79">
        <v>240277</v>
      </c>
      <c r="I1366" s="76" t="s">
        <v>647</v>
      </c>
    </row>
    <row r="1367" spans="1:9" s="80" customFormat="1" ht="18.75" customHeight="1">
      <c r="A1367" s="76" t="s">
        <v>219</v>
      </c>
      <c r="B1367" s="81" t="s">
        <v>220</v>
      </c>
      <c r="C1367" s="76" t="s">
        <v>339</v>
      </c>
      <c r="D1367" s="76" t="s">
        <v>339</v>
      </c>
      <c r="E1367" s="76">
        <v>2558</v>
      </c>
      <c r="F1367" s="78" t="s">
        <v>2044</v>
      </c>
      <c r="G1367" s="78"/>
      <c r="H1367" s="79">
        <v>240277</v>
      </c>
      <c r="I1367" s="76" t="s">
        <v>647</v>
      </c>
    </row>
    <row r="1368" spans="1:9" s="80" customFormat="1" ht="18.75" customHeight="1">
      <c r="A1368" s="76" t="s">
        <v>219</v>
      </c>
      <c r="B1368" s="81" t="s">
        <v>220</v>
      </c>
      <c r="C1368" s="76" t="s">
        <v>339</v>
      </c>
      <c r="D1368" s="76" t="s">
        <v>339</v>
      </c>
      <c r="E1368" s="76">
        <v>2558</v>
      </c>
      <c r="F1368" s="78" t="s">
        <v>2045</v>
      </c>
      <c r="G1368" s="78"/>
      <c r="H1368" s="79">
        <v>240277</v>
      </c>
      <c r="I1368" s="76" t="s">
        <v>647</v>
      </c>
    </row>
    <row r="1369" spans="1:9" s="80" customFormat="1" ht="18.75" customHeight="1">
      <c r="A1369" s="76" t="s">
        <v>219</v>
      </c>
      <c r="B1369" s="81" t="s">
        <v>220</v>
      </c>
      <c r="C1369" s="76" t="s">
        <v>339</v>
      </c>
      <c r="D1369" s="76" t="s">
        <v>339</v>
      </c>
      <c r="E1369" s="76">
        <v>2558</v>
      </c>
      <c r="F1369" s="78" t="s">
        <v>2046</v>
      </c>
      <c r="G1369" s="78"/>
      <c r="H1369" s="79">
        <v>240277</v>
      </c>
      <c r="I1369" s="76" t="s">
        <v>647</v>
      </c>
    </row>
    <row r="1370" spans="1:9" s="80" customFormat="1" ht="18.75" customHeight="1">
      <c r="A1370" s="76" t="s">
        <v>219</v>
      </c>
      <c r="B1370" s="81" t="s">
        <v>220</v>
      </c>
      <c r="C1370" s="76" t="s">
        <v>339</v>
      </c>
      <c r="D1370" s="76" t="s">
        <v>339</v>
      </c>
      <c r="E1370" s="76">
        <v>2558</v>
      </c>
      <c r="F1370" s="78" t="s">
        <v>2047</v>
      </c>
      <c r="G1370" s="78"/>
      <c r="H1370" s="79">
        <v>240277</v>
      </c>
      <c r="I1370" s="76" t="s">
        <v>647</v>
      </c>
    </row>
    <row r="1371" spans="1:9" s="80" customFormat="1" ht="18.75" customHeight="1">
      <c r="A1371" s="76" t="s">
        <v>221</v>
      </c>
      <c r="B1371" s="81" t="s">
        <v>222</v>
      </c>
      <c r="C1371" s="76" t="s">
        <v>337</v>
      </c>
      <c r="D1371" s="76" t="s">
        <v>337</v>
      </c>
      <c r="E1371" s="76">
        <v>2558</v>
      </c>
      <c r="F1371" s="78" t="s">
        <v>2048</v>
      </c>
      <c r="G1371" s="78">
        <v>100000045723</v>
      </c>
      <c r="H1371" s="79">
        <v>240298</v>
      </c>
      <c r="I1371" s="76" t="s">
        <v>647</v>
      </c>
    </row>
    <row r="1372" spans="1:9" s="80" customFormat="1" ht="18.75" customHeight="1">
      <c r="A1372" s="76" t="s">
        <v>221</v>
      </c>
      <c r="B1372" s="81" t="s">
        <v>222</v>
      </c>
      <c r="C1372" s="76" t="s">
        <v>337</v>
      </c>
      <c r="D1372" s="76" t="s">
        <v>337</v>
      </c>
      <c r="E1372" s="76">
        <v>2558</v>
      </c>
      <c r="F1372" s="78" t="s">
        <v>2049</v>
      </c>
      <c r="G1372" s="78">
        <v>100000045724</v>
      </c>
      <c r="H1372" s="79">
        <v>240298</v>
      </c>
      <c r="I1372" s="76" t="s">
        <v>647</v>
      </c>
    </row>
    <row r="1373" spans="1:9" s="80" customFormat="1" ht="18.75" customHeight="1">
      <c r="A1373" s="76" t="s">
        <v>221</v>
      </c>
      <c r="B1373" s="81" t="s">
        <v>222</v>
      </c>
      <c r="C1373" s="76" t="s">
        <v>337</v>
      </c>
      <c r="D1373" s="76" t="s">
        <v>337</v>
      </c>
      <c r="E1373" s="76">
        <v>2558</v>
      </c>
      <c r="F1373" s="78" t="s">
        <v>2050</v>
      </c>
      <c r="G1373" s="78">
        <v>100000045725</v>
      </c>
      <c r="H1373" s="79">
        <v>240298</v>
      </c>
      <c r="I1373" s="76" t="s">
        <v>647</v>
      </c>
    </row>
    <row r="1374" spans="1:9" s="80" customFormat="1" ht="18.75" customHeight="1">
      <c r="A1374" s="76" t="s">
        <v>221</v>
      </c>
      <c r="B1374" s="81" t="s">
        <v>222</v>
      </c>
      <c r="C1374" s="76" t="s">
        <v>337</v>
      </c>
      <c r="D1374" s="76" t="s">
        <v>337</v>
      </c>
      <c r="E1374" s="76">
        <v>2558</v>
      </c>
      <c r="F1374" s="78" t="s">
        <v>2051</v>
      </c>
      <c r="G1374" s="78">
        <v>100000045726</v>
      </c>
      <c r="H1374" s="79">
        <v>240298</v>
      </c>
      <c r="I1374" s="76" t="s">
        <v>647</v>
      </c>
    </row>
    <row r="1375" spans="1:9" s="80" customFormat="1" ht="18.75" customHeight="1">
      <c r="A1375" s="76" t="s">
        <v>221</v>
      </c>
      <c r="B1375" s="81" t="s">
        <v>222</v>
      </c>
      <c r="C1375" s="76" t="s">
        <v>337</v>
      </c>
      <c r="D1375" s="76" t="s">
        <v>337</v>
      </c>
      <c r="E1375" s="76">
        <v>2558</v>
      </c>
      <c r="F1375" s="78" t="s">
        <v>2052</v>
      </c>
      <c r="G1375" s="78">
        <v>100000045727</v>
      </c>
      <c r="H1375" s="79">
        <v>240298</v>
      </c>
      <c r="I1375" s="76" t="s">
        <v>647</v>
      </c>
    </row>
    <row r="1376" spans="1:9" s="80" customFormat="1" ht="18.75" customHeight="1">
      <c r="A1376" s="76" t="s">
        <v>221</v>
      </c>
      <c r="B1376" s="81" t="s">
        <v>222</v>
      </c>
      <c r="C1376" s="76" t="s">
        <v>337</v>
      </c>
      <c r="D1376" s="76" t="s">
        <v>337</v>
      </c>
      <c r="E1376" s="76">
        <v>2558</v>
      </c>
      <c r="F1376" s="78" t="s">
        <v>2053</v>
      </c>
      <c r="G1376" s="78">
        <v>100000045728</v>
      </c>
      <c r="H1376" s="79">
        <v>240298</v>
      </c>
      <c r="I1376" s="76" t="s">
        <v>647</v>
      </c>
    </row>
    <row r="1377" spans="1:9" s="80" customFormat="1" ht="18.75" customHeight="1">
      <c r="A1377" s="76" t="s">
        <v>221</v>
      </c>
      <c r="B1377" s="81" t="s">
        <v>222</v>
      </c>
      <c r="C1377" s="76" t="s">
        <v>337</v>
      </c>
      <c r="D1377" s="76" t="s">
        <v>337</v>
      </c>
      <c r="E1377" s="76">
        <v>2558</v>
      </c>
      <c r="F1377" s="78" t="s">
        <v>2054</v>
      </c>
      <c r="G1377" s="78">
        <v>100000045729</v>
      </c>
      <c r="H1377" s="79">
        <v>240298</v>
      </c>
      <c r="I1377" s="76" t="s">
        <v>647</v>
      </c>
    </row>
    <row r="1378" spans="1:9" s="80" customFormat="1" ht="18.75" customHeight="1">
      <c r="A1378" s="76" t="s">
        <v>223</v>
      </c>
      <c r="B1378" s="77" t="s">
        <v>224</v>
      </c>
      <c r="C1378" s="76" t="s">
        <v>337</v>
      </c>
      <c r="D1378" s="76" t="s">
        <v>337</v>
      </c>
      <c r="E1378" s="76">
        <v>2558</v>
      </c>
      <c r="F1378" s="78" t="s">
        <v>2055</v>
      </c>
      <c r="G1378" s="78">
        <v>100000045644</v>
      </c>
      <c r="H1378" s="79">
        <v>240297</v>
      </c>
      <c r="I1378" s="76" t="s">
        <v>647</v>
      </c>
    </row>
    <row r="1379" spans="1:9" s="80" customFormat="1" ht="18.75" customHeight="1">
      <c r="A1379" s="76" t="s">
        <v>223</v>
      </c>
      <c r="B1379" s="77" t="s">
        <v>224</v>
      </c>
      <c r="C1379" s="76" t="s">
        <v>337</v>
      </c>
      <c r="D1379" s="76" t="s">
        <v>337</v>
      </c>
      <c r="E1379" s="76">
        <v>2558</v>
      </c>
      <c r="F1379" s="78" t="s">
        <v>2056</v>
      </c>
      <c r="G1379" s="78">
        <v>100000045645</v>
      </c>
      <c r="H1379" s="79">
        <v>240297</v>
      </c>
      <c r="I1379" s="76" t="s">
        <v>647</v>
      </c>
    </row>
    <row r="1380" spans="1:9" s="80" customFormat="1" ht="18.75" customHeight="1">
      <c r="A1380" s="76" t="s">
        <v>223</v>
      </c>
      <c r="B1380" s="77" t="s">
        <v>224</v>
      </c>
      <c r="C1380" s="76" t="s">
        <v>337</v>
      </c>
      <c r="D1380" s="76" t="s">
        <v>337</v>
      </c>
      <c r="E1380" s="76">
        <v>2558</v>
      </c>
      <c r="F1380" s="78" t="s">
        <v>2057</v>
      </c>
      <c r="G1380" s="78">
        <v>100000045646</v>
      </c>
      <c r="H1380" s="79">
        <v>240297</v>
      </c>
      <c r="I1380" s="76" t="s">
        <v>647</v>
      </c>
    </row>
    <row r="1381" spans="1:9" s="80" customFormat="1" ht="18.75" customHeight="1">
      <c r="A1381" s="76" t="s">
        <v>223</v>
      </c>
      <c r="B1381" s="77" t="s">
        <v>224</v>
      </c>
      <c r="C1381" s="76" t="s">
        <v>337</v>
      </c>
      <c r="D1381" s="76" t="s">
        <v>337</v>
      </c>
      <c r="E1381" s="76">
        <v>2558</v>
      </c>
      <c r="F1381" s="78" t="s">
        <v>2058</v>
      </c>
      <c r="G1381" s="78">
        <v>100000045647</v>
      </c>
      <c r="H1381" s="79">
        <v>240297</v>
      </c>
      <c r="I1381" s="76" t="s">
        <v>647</v>
      </c>
    </row>
    <row r="1382" spans="1:9" s="80" customFormat="1" ht="18.75" customHeight="1">
      <c r="A1382" s="76" t="s">
        <v>223</v>
      </c>
      <c r="B1382" s="77" t="s">
        <v>224</v>
      </c>
      <c r="C1382" s="76" t="s">
        <v>337</v>
      </c>
      <c r="D1382" s="76" t="s">
        <v>337</v>
      </c>
      <c r="E1382" s="76">
        <v>2558</v>
      </c>
      <c r="F1382" s="78" t="s">
        <v>2059</v>
      </c>
      <c r="G1382" s="78">
        <v>100000045648</v>
      </c>
      <c r="H1382" s="79">
        <v>240297</v>
      </c>
      <c r="I1382" s="76" t="s">
        <v>647</v>
      </c>
    </row>
    <row r="1383" spans="1:9" s="80" customFormat="1" ht="18.75" customHeight="1">
      <c r="A1383" s="76" t="s">
        <v>223</v>
      </c>
      <c r="B1383" s="77" t="s">
        <v>224</v>
      </c>
      <c r="C1383" s="76" t="s">
        <v>337</v>
      </c>
      <c r="D1383" s="76" t="s">
        <v>337</v>
      </c>
      <c r="E1383" s="76">
        <v>2558</v>
      </c>
      <c r="F1383" s="78" t="s">
        <v>2060</v>
      </c>
      <c r="G1383" s="78">
        <v>100000045649</v>
      </c>
      <c r="H1383" s="79">
        <v>240297</v>
      </c>
      <c r="I1383" s="76" t="s">
        <v>647</v>
      </c>
    </row>
    <row r="1384" spans="1:9" s="80" customFormat="1" ht="18.75" customHeight="1">
      <c r="A1384" s="76" t="s">
        <v>223</v>
      </c>
      <c r="B1384" s="77" t="s">
        <v>224</v>
      </c>
      <c r="C1384" s="76" t="s">
        <v>337</v>
      </c>
      <c r="D1384" s="76" t="s">
        <v>337</v>
      </c>
      <c r="E1384" s="76">
        <v>2558</v>
      </c>
      <c r="F1384" s="78" t="s">
        <v>2061</v>
      </c>
      <c r="G1384" s="78">
        <v>100000045650</v>
      </c>
      <c r="H1384" s="79">
        <v>240297</v>
      </c>
      <c r="I1384" s="76" t="s">
        <v>647</v>
      </c>
    </row>
    <row r="1385" spans="1:9" s="80" customFormat="1" ht="18.75" customHeight="1">
      <c r="A1385" s="76" t="s">
        <v>225</v>
      </c>
      <c r="B1385" s="90" t="s">
        <v>226</v>
      </c>
      <c r="C1385" s="76" t="s">
        <v>337</v>
      </c>
      <c r="D1385" s="76" t="s">
        <v>337</v>
      </c>
      <c r="E1385" s="76">
        <v>2558</v>
      </c>
      <c r="F1385" s="78" t="s">
        <v>2062</v>
      </c>
      <c r="G1385" s="78">
        <v>100000045640</v>
      </c>
      <c r="H1385" s="79">
        <v>240284</v>
      </c>
      <c r="I1385" s="76" t="s">
        <v>647</v>
      </c>
    </row>
    <row r="1386" spans="1:9" s="80" customFormat="1" ht="18.75" customHeight="1">
      <c r="A1386" s="76" t="s">
        <v>225</v>
      </c>
      <c r="B1386" s="90" t="s">
        <v>226</v>
      </c>
      <c r="C1386" s="76" t="s">
        <v>337</v>
      </c>
      <c r="D1386" s="76" t="s">
        <v>337</v>
      </c>
      <c r="E1386" s="76">
        <v>2558</v>
      </c>
      <c r="F1386" s="78" t="s">
        <v>2063</v>
      </c>
      <c r="G1386" s="78">
        <v>100000045641</v>
      </c>
      <c r="H1386" s="79">
        <v>240284</v>
      </c>
      <c r="I1386" s="76" t="s">
        <v>647</v>
      </c>
    </row>
    <row r="1387" spans="1:9" s="80" customFormat="1" ht="18.75" customHeight="1">
      <c r="A1387" s="76" t="s">
        <v>227</v>
      </c>
      <c r="B1387" s="81" t="s">
        <v>228</v>
      </c>
      <c r="C1387" s="76" t="s">
        <v>337</v>
      </c>
      <c r="D1387" s="76" t="s">
        <v>337</v>
      </c>
      <c r="E1387" s="76">
        <v>2558</v>
      </c>
      <c r="F1387" s="78" t="s">
        <v>2064</v>
      </c>
      <c r="G1387" s="78">
        <v>100000046120</v>
      </c>
      <c r="H1387" s="79">
        <v>240311</v>
      </c>
      <c r="I1387" s="76" t="s">
        <v>647</v>
      </c>
    </row>
    <row r="1388" spans="1:9" s="80" customFormat="1" ht="18.75" customHeight="1">
      <c r="A1388" s="76" t="s">
        <v>227</v>
      </c>
      <c r="B1388" s="81" t="s">
        <v>228</v>
      </c>
      <c r="C1388" s="76" t="s">
        <v>337</v>
      </c>
      <c r="D1388" s="76" t="s">
        <v>337</v>
      </c>
      <c r="E1388" s="76">
        <v>2558</v>
      </c>
      <c r="F1388" s="78" t="s">
        <v>2065</v>
      </c>
      <c r="G1388" s="78">
        <v>100000046121</v>
      </c>
      <c r="H1388" s="79">
        <v>240311</v>
      </c>
      <c r="I1388" s="76" t="s">
        <v>647</v>
      </c>
    </row>
    <row r="1389" spans="1:9" s="80" customFormat="1" ht="18.75" customHeight="1">
      <c r="A1389" s="76" t="s">
        <v>227</v>
      </c>
      <c r="B1389" s="81" t="s">
        <v>228</v>
      </c>
      <c r="C1389" s="76" t="s">
        <v>337</v>
      </c>
      <c r="D1389" s="76" t="s">
        <v>337</v>
      </c>
      <c r="E1389" s="76">
        <v>2558</v>
      </c>
      <c r="F1389" s="78" t="s">
        <v>2066</v>
      </c>
      <c r="G1389" s="78">
        <v>100000046122</v>
      </c>
      <c r="H1389" s="79">
        <v>240311</v>
      </c>
      <c r="I1389" s="76" t="s">
        <v>647</v>
      </c>
    </row>
    <row r="1390" spans="1:9" s="80" customFormat="1" ht="18.75" customHeight="1">
      <c r="A1390" s="76" t="s">
        <v>227</v>
      </c>
      <c r="B1390" s="81" t="s">
        <v>228</v>
      </c>
      <c r="C1390" s="76" t="s">
        <v>337</v>
      </c>
      <c r="D1390" s="76" t="s">
        <v>337</v>
      </c>
      <c r="E1390" s="76">
        <v>2558</v>
      </c>
      <c r="F1390" s="78" t="s">
        <v>2067</v>
      </c>
      <c r="G1390" s="78">
        <v>100000046123</v>
      </c>
      <c r="H1390" s="79">
        <v>240311</v>
      </c>
      <c r="I1390" s="76" t="s">
        <v>647</v>
      </c>
    </row>
    <row r="1391" spans="1:9" s="80" customFormat="1" ht="18.75" customHeight="1">
      <c r="A1391" s="76" t="s">
        <v>227</v>
      </c>
      <c r="B1391" s="81" t="s">
        <v>228</v>
      </c>
      <c r="C1391" s="76" t="s">
        <v>337</v>
      </c>
      <c r="D1391" s="76" t="s">
        <v>337</v>
      </c>
      <c r="E1391" s="76">
        <v>2558</v>
      </c>
      <c r="F1391" s="78" t="s">
        <v>2068</v>
      </c>
      <c r="G1391" s="78">
        <v>100000046124</v>
      </c>
      <c r="H1391" s="79">
        <v>240311</v>
      </c>
      <c r="I1391" s="76" t="s">
        <v>647</v>
      </c>
    </row>
    <row r="1392" spans="1:9" s="80" customFormat="1" ht="18.75" customHeight="1">
      <c r="A1392" s="76" t="s">
        <v>227</v>
      </c>
      <c r="B1392" s="81" t="s">
        <v>228</v>
      </c>
      <c r="C1392" s="76" t="s">
        <v>337</v>
      </c>
      <c r="D1392" s="76" t="s">
        <v>337</v>
      </c>
      <c r="E1392" s="76">
        <v>2558</v>
      </c>
      <c r="F1392" s="78" t="s">
        <v>2069</v>
      </c>
      <c r="G1392" s="78">
        <v>100000046125</v>
      </c>
      <c r="H1392" s="79">
        <v>240311</v>
      </c>
      <c r="I1392" s="76" t="s">
        <v>647</v>
      </c>
    </row>
    <row r="1393" spans="1:9" s="80" customFormat="1" ht="18.75" customHeight="1">
      <c r="A1393" s="76" t="s">
        <v>227</v>
      </c>
      <c r="B1393" s="81" t="s">
        <v>228</v>
      </c>
      <c r="C1393" s="76" t="s">
        <v>337</v>
      </c>
      <c r="D1393" s="76" t="s">
        <v>337</v>
      </c>
      <c r="E1393" s="76">
        <v>2558</v>
      </c>
      <c r="F1393" s="78" t="s">
        <v>2070</v>
      </c>
      <c r="G1393" s="78">
        <v>100000046126</v>
      </c>
      <c r="H1393" s="79">
        <v>240311</v>
      </c>
      <c r="I1393" s="76" t="s">
        <v>647</v>
      </c>
    </row>
    <row r="1394" spans="1:9" s="80" customFormat="1" ht="18.75" customHeight="1">
      <c r="A1394" s="76" t="s">
        <v>227</v>
      </c>
      <c r="B1394" s="81" t="s">
        <v>228</v>
      </c>
      <c r="C1394" s="76" t="s">
        <v>337</v>
      </c>
      <c r="D1394" s="76" t="s">
        <v>337</v>
      </c>
      <c r="E1394" s="76">
        <v>2558</v>
      </c>
      <c r="F1394" s="78" t="s">
        <v>2071</v>
      </c>
      <c r="G1394" s="78">
        <v>100000046127</v>
      </c>
      <c r="H1394" s="79">
        <v>240311</v>
      </c>
      <c r="I1394" s="76" t="s">
        <v>647</v>
      </c>
    </row>
    <row r="1395" spans="1:9" s="80" customFormat="1" ht="18.75" customHeight="1">
      <c r="A1395" s="76" t="s">
        <v>227</v>
      </c>
      <c r="B1395" s="81" t="s">
        <v>228</v>
      </c>
      <c r="C1395" s="76" t="s">
        <v>337</v>
      </c>
      <c r="D1395" s="76" t="s">
        <v>337</v>
      </c>
      <c r="E1395" s="76">
        <v>2558</v>
      </c>
      <c r="F1395" s="78" t="s">
        <v>2072</v>
      </c>
      <c r="G1395" s="78">
        <v>100000046128</v>
      </c>
      <c r="H1395" s="79">
        <v>240311</v>
      </c>
      <c r="I1395" s="76" t="s">
        <v>647</v>
      </c>
    </row>
    <row r="1396" spans="1:9" s="80" customFormat="1" ht="18.75" customHeight="1">
      <c r="A1396" s="76" t="s">
        <v>227</v>
      </c>
      <c r="B1396" s="81" t="s">
        <v>228</v>
      </c>
      <c r="C1396" s="76" t="s">
        <v>337</v>
      </c>
      <c r="D1396" s="76" t="s">
        <v>337</v>
      </c>
      <c r="E1396" s="76">
        <v>2558</v>
      </c>
      <c r="F1396" s="78" t="s">
        <v>2073</v>
      </c>
      <c r="G1396" s="78">
        <v>100000046129</v>
      </c>
      <c r="H1396" s="79">
        <v>240311</v>
      </c>
      <c r="I1396" s="76" t="s">
        <v>647</v>
      </c>
    </row>
    <row r="1397" spans="1:9" s="80" customFormat="1" ht="18.75" customHeight="1">
      <c r="A1397" s="76" t="s">
        <v>227</v>
      </c>
      <c r="B1397" s="81" t="s">
        <v>228</v>
      </c>
      <c r="C1397" s="76" t="s">
        <v>337</v>
      </c>
      <c r="D1397" s="76" t="s">
        <v>337</v>
      </c>
      <c r="E1397" s="76">
        <v>2558</v>
      </c>
      <c r="F1397" s="78" t="s">
        <v>2074</v>
      </c>
      <c r="G1397" s="78">
        <v>100000046130</v>
      </c>
      <c r="H1397" s="79">
        <v>240311</v>
      </c>
      <c r="I1397" s="76" t="s">
        <v>647</v>
      </c>
    </row>
    <row r="1398" spans="1:9" s="80" customFormat="1" ht="18.75" customHeight="1">
      <c r="A1398" s="76" t="s">
        <v>227</v>
      </c>
      <c r="B1398" s="81" t="s">
        <v>228</v>
      </c>
      <c r="C1398" s="76" t="s">
        <v>337</v>
      </c>
      <c r="D1398" s="76" t="s">
        <v>337</v>
      </c>
      <c r="E1398" s="76">
        <v>2558</v>
      </c>
      <c r="F1398" s="78" t="s">
        <v>2075</v>
      </c>
      <c r="G1398" s="78">
        <v>100000046131</v>
      </c>
      <c r="H1398" s="79">
        <v>240311</v>
      </c>
      <c r="I1398" s="76" t="s">
        <v>647</v>
      </c>
    </row>
    <row r="1399" spans="1:9" s="80" customFormat="1" ht="18.75" customHeight="1">
      <c r="A1399" s="76" t="s">
        <v>227</v>
      </c>
      <c r="B1399" s="81" t="s">
        <v>228</v>
      </c>
      <c r="C1399" s="76" t="s">
        <v>337</v>
      </c>
      <c r="D1399" s="76" t="s">
        <v>337</v>
      </c>
      <c r="E1399" s="76">
        <v>2558</v>
      </c>
      <c r="F1399" s="78" t="s">
        <v>2076</v>
      </c>
      <c r="G1399" s="78">
        <v>100000046132</v>
      </c>
      <c r="H1399" s="79">
        <v>240311</v>
      </c>
      <c r="I1399" s="76" t="s">
        <v>647</v>
      </c>
    </row>
    <row r="1400" spans="1:9" s="80" customFormat="1" ht="18.75" customHeight="1">
      <c r="A1400" s="76" t="s">
        <v>227</v>
      </c>
      <c r="B1400" s="81" t="s">
        <v>228</v>
      </c>
      <c r="C1400" s="76" t="s">
        <v>337</v>
      </c>
      <c r="D1400" s="76" t="s">
        <v>337</v>
      </c>
      <c r="E1400" s="76">
        <v>2558</v>
      </c>
      <c r="F1400" s="78" t="s">
        <v>2077</v>
      </c>
      <c r="G1400" s="78">
        <v>100000046133</v>
      </c>
      <c r="H1400" s="79">
        <v>240311</v>
      </c>
      <c r="I1400" s="76" t="s">
        <v>647</v>
      </c>
    </row>
    <row r="1401" spans="1:9" s="80" customFormat="1" ht="18.75" customHeight="1">
      <c r="A1401" s="76" t="s">
        <v>227</v>
      </c>
      <c r="B1401" s="81" t="s">
        <v>228</v>
      </c>
      <c r="C1401" s="76" t="s">
        <v>337</v>
      </c>
      <c r="D1401" s="76" t="s">
        <v>337</v>
      </c>
      <c r="E1401" s="76">
        <v>2558</v>
      </c>
      <c r="F1401" s="78" t="s">
        <v>2078</v>
      </c>
      <c r="G1401" s="78">
        <v>100000046134</v>
      </c>
      <c r="H1401" s="79">
        <v>240311</v>
      </c>
      <c r="I1401" s="76" t="s">
        <v>647</v>
      </c>
    </row>
    <row r="1402" spans="1:9" s="80" customFormat="1" ht="18.75" customHeight="1">
      <c r="A1402" s="76" t="s">
        <v>227</v>
      </c>
      <c r="B1402" s="81" t="s">
        <v>228</v>
      </c>
      <c r="C1402" s="76" t="s">
        <v>337</v>
      </c>
      <c r="D1402" s="76" t="s">
        <v>337</v>
      </c>
      <c r="E1402" s="76">
        <v>2558</v>
      </c>
      <c r="F1402" s="78" t="s">
        <v>2079</v>
      </c>
      <c r="G1402" s="78">
        <v>100000046135</v>
      </c>
      <c r="H1402" s="79">
        <v>240311</v>
      </c>
      <c r="I1402" s="76" t="s">
        <v>647</v>
      </c>
    </row>
    <row r="1403" spans="1:9" s="80" customFormat="1" ht="18.75" customHeight="1">
      <c r="A1403" s="76" t="s">
        <v>227</v>
      </c>
      <c r="B1403" s="81" t="s">
        <v>228</v>
      </c>
      <c r="C1403" s="76" t="s">
        <v>337</v>
      </c>
      <c r="D1403" s="76" t="s">
        <v>337</v>
      </c>
      <c r="E1403" s="76">
        <v>2558</v>
      </c>
      <c r="F1403" s="78" t="s">
        <v>2080</v>
      </c>
      <c r="G1403" s="78">
        <v>100000046136</v>
      </c>
      <c r="H1403" s="79">
        <v>240311</v>
      </c>
      <c r="I1403" s="76" t="s">
        <v>647</v>
      </c>
    </row>
    <row r="1404" spans="1:9" s="80" customFormat="1" ht="18.75" customHeight="1">
      <c r="A1404" s="76" t="s">
        <v>229</v>
      </c>
      <c r="B1404" s="81" t="s">
        <v>230</v>
      </c>
      <c r="C1404" s="76" t="s">
        <v>337</v>
      </c>
      <c r="D1404" s="76" t="s">
        <v>337</v>
      </c>
      <c r="E1404" s="76">
        <v>2558</v>
      </c>
      <c r="F1404" s="78" t="s">
        <v>2081</v>
      </c>
      <c r="G1404" s="78">
        <v>100000046007</v>
      </c>
      <c r="H1404" s="79">
        <v>240304</v>
      </c>
      <c r="I1404" s="76" t="s">
        <v>647</v>
      </c>
    </row>
    <row r="1405" spans="1:9" s="80" customFormat="1" ht="18.75" customHeight="1">
      <c r="A1405" s="76" t="s">
        <v>229</v>
      </c>
      <c r="B1405" s="81" t="s">
        <v>230</v>
      </c>
      <c r="C1405" s="76" t="s">
        <v>337</v>
      </c>
      <c r="D1405" s="76" t="s">
        <v>337</v>
      </c>
      <c r="E1405" s="76">
        <v>2558</v>
      </c>
      <c r="F1405" s="78" t="s">
        <v>2082</v>
      </c>
      <c r="G1405" s="78">
        <v>100000046008</v>
      </c>
      <c r="H1405" s="79">
        <v>240304</v>
      </c>
      <c r="I1405" s="76" t="s">
        <v>647</v>
      </c>
    </row>
    <row r="1406" spans="1:9" s="80" customFormat="1" ht="18.75" customHeight="1">
      <c r="A1406" s="76" t="s">
        <v>229</v>
      </c>
      <c r="B1406" s="81" t="s">
        <v>230</v>
      </c>
      <c r="C1406" s="76" t="s">
        <v>337</v>
      </c>
      <c r="D1406" s="76" t="s">
        <v>337</v>
      </c>
      <c r="E1406" s="76">
        <v>2558</v>
      </c>
      <c r="F1406" s="78" t="s">
        <v>2083</v>
      </c>
      <c r="G1406" s="78">
        <v>100000046009</v>
      </c>
      <c r="H1406" s="79">
        <v>240304</v>
      </c>
      <c r="I1406" s="76" t="s">
        <v>647</v>
      </c>
    </row>
    <row r="1407" spans="1:9" s="80" customFormat="1" ht="18.75" customHeight="1">
      <c r="A1407" s="76" t="s">
        <v>229</v>
      </c>
      <c r="B1407" s="81" t="s">
        <v>230</v>
      </c>
      <c r="C1407" s="76" t="s">
        <v>337</v>
      </c>
      <c r="D1407" s="76" t="s">
        <v>337</v>
      </c>
      <c r="E1407" s="76">
        <v>2558</v>
      </c>
      <c r="F1407" s="78" t="s">
        <v>2084</v>
      </c>
      <c r="G1407" s="78">
        <v>100000046010</v>
      </c>
      <c r="H1407" s="79">
        <v>240304</v>
      </c>
      <c r="I1407" s="76" t="s">
        <v>647</v>
      </c>
    </row>
    <row r="1408" spans="1:9" s="80" customFormat="1" ht="18.75" customHeight="1">
      <c r="A1408" s="76" t="s">
        <v>229</v>
      </c>
      <c r="B1408" s="81" t="s">
        <v>230</v>
      </c>
      <c r="C1408" s="76" t="s">
        <v>338</v>
      </c>
      <c r="D1408" s="76" t="s">
        <v>651</v>
      </c>
      <c r="E1408" s="76">
        <v>2558</v>
      </c>
      <c r="F1408" s="78" t="s">
        <v>2085</v>
      </c>
      <c r="G1408" s="78"/>
      <c r="H1408" s="79">
        <v>240595</v>
      </c>
      <c r="I1408" s="76" t="s">
        <v>647</v>
      </c>
    </row>
    <row r="1409" spans="1:9" s="80" customFormat="1" ht="18.75" customHeight="1">
      <c r="A1409" s="76" t="s">
        <v>229</v>
      </c>
      <c r="B1409" s="81" t="s">
        <v>230</v>
      </c>
      <c r="C1409" s="76" t="s">
        <v>338</v>
      </c>
      <c r="D1409" s="76" t="s">
        <v>651</v>
      </c>
      <c r="E1409" s="76">
        <v>2558</v>
      </c>
      <c r="F1409" s="78" t="s">
        <v>2086</v>
      </c>
      <c r="G1409" s="78"/>
      <c r="H1409" s="79">
        <v>240595</v>
      </c>
      <c r="I1409" s="76" t="s">
        <v>647</v>
      </c>
    </row>
    <row r="1410" spans="1:9" s="80" customFormat="1" ht="18.75" customHeight="1">
      <c r="A1410" s="76" t="s">
        <v>231</v>
      </c>
      <c r="B1410" s="81" t="s">
        <v>232</v>
      </c>
      <c r="C1410" s="76" t="s">
        <v>337</v>
      </c>
      <c r="D1410" s="76" t="s">
        <v>337</v>
      </c>
      <c r="E1410" s="76">
        <v>2558</v>
      </c>
      <c r="F1410" s="78" t="s">
        <v>2087</v>
      </c>
      <c r="G1410" s="78">
        <v>100000046569</v>
      </c>
      <c r="H1410" s="79">
        <v>240325</v>
      </c>
      <c r="I1410" s="76" t="s">
        <v>647</v>
      </c>
    </row>
    <row r="1411" spans="1:9" s="80" customFormat="1" ht="18.75" customHeight="1">
      <c r="A1411" s="76" t="s">
        <v>231</v>
      </c>
      <c r="B1411" s="81" t="s">
        <v>232</v>
      </c>
      <c r="C1411" s="76" t="s">
        <v>337</v>
      </c>
      <c r="D1411" s="76" t="s">
        <v>337</v>
      </c>
      <c r="E1411" s="76">
        <v>2558</v>
      </c>
      <c r="F1411" s="78" t="s">
        <v>2088</v>
      </c>
      <c r="G1411" s="78">
        <v>100000046570</v>
      </c>
      <c r="H1411" s="79">
        <v>240325</v>
      </c>
      <c r="I1411" s="76" t="s">
        <v>647</v>
      </c>
    </row>
    <row r="1412" spans="1:9" s="80" customFormat="1" ht="18.75" customHeight="1">
      <c r="A1412" s="76" t="s">
        <v>231</v>
      </c>
      <c r="B1412" s="81" t="s">
        <v>232</v>
      </c>
      <c r="C1412" s="76" t="s">
        <v>337</v>
      </c>
      <c r="D1412" s="76" t="s">
        <v>337</v>
      </c>
      <c r="E1412" s="76">
        <v>2558</v>
      </c>
      <c r="F1412" s="78" t="s">
        <v>2089</v>
      </c>
      <c r="G1412" s="78">
        <v>100000046571</v>
      </c>
      <c r="H1412" s="79">
        <v>240325</v>
      </c>
      <c r="I1412" s="76" t="s">
        <v>647</v>
      </c>
    </row>
    <row r="1413" spans="1:9" s="80" customFormat="1" ht="18.75" customHeight="1">
      <c r="A1413" s="76" t="s">
        <v>231</v>
      </c>
      <c r="B1413" s="81" t="s">
        <v>232</v>
      </c>
      <c r="C1413" s="76" t="s">
        <v>337</v>
      </c>
      <c r="D1413" s="76" t="s">
        <v>337</v>
      </c>
      <c r="E1413" s="76">
        <v>2558</v>
      </c>
      <c r="F1413" s="78" t="s">
        <v>2090</v>
      </c>
      <c r="G1413" s="78">
        <v>100000046572</v>
      </c>
      <c r="H1413" s="79">
        <v>240325</v>
      </c>
      <c r="I1413" s="76" t="s">
        <v>647</v>
      </c>
    </row>
    <row r="1414" spans="1:9" s="80" customFormat="1" ht="18.75" customHeight="1">
      <c r="A1414" s="76" t="s">
        <v>231</v>
      </c>
      <c r="B1414" s="81" t="s">
        <v>232</v>
      </c>
      <c r="C1414" s="76" t="s">
        <v>337</v>
      </c>
      <c r="D1414" s="76" t="s">
        <v>337</v>
      </c>
      <c r="E1414" s="76">
        <v>2558</v>
      </c>
      <c r="F1414" s="78" t="s">
        <v>2091</v>
      </c>
      <c r="G1414" s="78">
        <v>100000046573</v>
      </c>
      <c r="H1414" s="79">
        <v>240325</v>
      </c>
      <c r="I1414" s="76" t="s">
        <v>647</v>
      </c>
    </row>
    <row r="1415" spans="1:9" s="80" customFormat="1" ht="18.75" customHeight="1">
      <c r="A1415" s="76" t="s">
        <v>231</v>
      </c>
      <c r="B1415" s="81" t="s">
        <v>232</v>
      </c>
      <c r="C1415" s="76" t="s">
        <v>337</v>
      </c>
      <c r="D1415" s="76" t="s">
        <v>337</v>
      </c>
      <c r="E1415" s="76">
        <v>2558</v>
      </c>
      <c r="F1415" s="78" t="s">
        <v>2092</v>
      </c>
      <c r="G1415" s="78">
        <v>100000046574</v>
      </c>
      <c r="H1415" s="79">
        <v>240325</v>
      </c>
      <c r="I1415" s="76" t="s">
        <v>647</v>
      </c>
    </row>
    <row r="1416" spans="1:9" s="80" customFormat="1" ht="18.75" customHeight="1">
      <c r="A1416" s="76" t="s">
        <v>231</v>
      </c>
      <c r="B1416" s="81" t="s">
        <v>232</v>
      </c>
      <c r="C1416" s="76" t="s">
        <v>337</v>
      </c>
      <c r="D1416" s="76" t="s">
        <v>337</v>
      </c>
      <c r="E1416" s="76">
        <v>2558</v>
      </c>
      <c r="F1416" s="78" t="s">
        <v>2093</v>
      </c>
      <c r="G1416" s="78">
        <v>100000046575</v>
      </c>
      <c r="H1416" s="79">
        <v>240325</v>
      </c>
      <c r="I1416" s="76" t="s">
        <v>647</v>
      </c>
    </row>
    <row r="1417" spans="1:9" s="80" customFormat="1" ht="18.75" customHeight="1">
      <c r="A1417" s="76" t="s">
        <v>233</v>
      </c>
      <c r="B1417" s="81" t="s">
        <v>234</v>
      </c>
      <c r="C1417" s="76" t="s">
        <v>337</v>
      </c>
      <c r="D1417" s="76" t="s">
        <v>337</v>
      </c>
      <c r="E1417" s="76">
        <v>2558</v>
      </c>
      <c r="F1417" s="78" t="s">
        <v>2094</v>
      </c>
      <c r="G1417" s="78">
        <v>100000045280</v>
      </c>
      <c r="H1417" s="79">
        <v>240287</v>
      </c>
      <c r="I1417" s="76" t="s">
        <v>647</v>
      </c>
    </row>
    <row r="1418" spans="1:9" s="80" customFormat="1" ht="18.75" customHeight="1">
      <c r="A1418" s="76" t="s">
        <v>233</v>
      </c>
      <c r="B1418" s="81" t="s">
        <v>234</v>
      </c>
      <c r="C1418" s="76" t="s">
        <v>337</v>
      </c>
      <c r="D1418" s="76" t="s">
        <v>337</v>
      </c>
      <c r="E1418" s="76">
        <v>2558</v>
      </c>
      <c r="F1418" s="78" t="s">
        <v>2095</v>
      </c>
      <c r="G1418" s="78">
        <v>100000045281</v>
      </c>
      <c r="H1418" s="79">
        <v>240287</v>
      </c>
      <c r="I1418" s="76" t="s">
        <v>647</v>
      </c>
    </row>
    <row r="1419" spans="1:9" s="80" customFormat="1" ht="18.75" customHeight="1">
      <c r="A1419" s="76" t="s">
        <v>233</v>
      </c>
      <c r="B1419" s="81" t="s">
        <v>234</v>
      </c>
      <c r="C1419" s="76" t="s">
        <v>337</v>
      </c>
      <c r="D1419" s="76" t="s">
        <v>337</v>
      </c>
      <c r="E1419" s="76">
        <v>2558</v>
      </c>
      <c r="F1419" s="78" t="s">
        <v>2096</v>
      </c>
      <c r="G1419" s="78">
        <v>100000045282</v>
      </c>
      <c r="H1419" s="79">
        <v>240287</v>
      </c>
      <c r="I1419" s="76" t="s">
        <v>647</v>
      </c>
    </row>
    <row r="1420" spans="1:9" s="80" customFormat="1" ht="18.75" customHeight="1">
      <c r="A1420" s="76" t="s">
        <v>233</v>
      </c>
      <c r="B1420" s="81" t="s">
        <v>234</v>
      </c>
      <c r="C1420" s="76" t="s">
        <v>337</v>
      </c>
      <c r="D1420" s="76" t="s">
        <v>337</v>
      </c>
      <c r="E1420" s="76">
        <v>2558</v>
      </c>
      <c r="F1420" s="78" t="s">
        <v>2097</v>
      </c>
      <c r="G1420" s="78">
        <v>100000045283</v>
      </c>
      <c r="H1420" s="79">
        <v>240287</v>
      </c>
      <c r="I1420" s="76" t="s">
        <v>647</v>
      </c>
    </row>
    <row r="1421" spans="1:9" s="80" customFormat="1" ht="18.75" customHeight="1">
      <c r="A1421" s="76" t="s">
        <v>233</v>
      </c>
      <c r="B1421" s="81" t="s">
        <v>234</v>
      </c>
      <c r="C1421" s="76" t="s">
        <v>337</v>
      </c>
      <c r="D1421" s="76" t="s">
        <v>337</v>
      </c>
      <c r="E1421" s="76">
        <v>2558</v>
      </c>
      <c r="F1421" s="78" t="s">
        <v>2098</v>
      </c>
      <c r="G1421" s="78">
        <v>100000045284</v>
      </c>
      <c r="H1421" s="79">
        <v>240287</v>
      </c>
      <c r="I1421" s="76" t="s">
        <v>647</v>
      </c>
    </row>
    <row r="1422" spans="1:9" s="80" customFormat="1" ht="18.75" customHeight="1">
      <c r="A1422" s="76" t="s">
        <v>233</v>
      </c>
      <c r="B1422" s="81" t="s">
        <v>234</v>
      </c>
      <c r="C1422" s="76" t="s">
        <v>337</v>
      </c>
      <c r="D1422" s="76" t="s">
        <v>337</v>
      </c>
      <c r="E1422" s="76">
        <v>2558</v>
      </c>
      <c r="F1422" s="78" t="s">
        <v>2099</v>
      </c>
      <c r="G1422" s="78">
        <v>100000045285</v>
      </c>
      <c r="H1422" s="79">
        <v>240287</v>
      </c>
      <c r="I1422" s="76" t="s">
        <v>647</v>
      </c>
    </row>
    <row r="1423" spans="1:9" s="80" customFormat="1" ht="18.75" customHeight="1">
      <c r="A1423" s="76" t="s">
        <v>233</v>
      </c>
      <c r="B1423" s="81" t="s">
        <v>234</v>
      </c>
      <c r="C1423" s="76" t="s">
        <v>337</v>
      </c>
      <c r="D1423" s="76" t="s">
        <v>337</v>
      </c>
      <c r="E1423" s="76">
        <v>2558</v>
      </c>
      <c r="F1423" s="78" t="s">
        <v>2100</v>
      </c>
      <c r="G1423" s="78">
        <v>100000045286</v>
      </c>
      <c r="H1423" s="79">
        <v>240287</v>
      </c>
      <c r="I1423" s="76" t="s">
        <v>647</v>
      </c>
    </row>
    <row r="1424" spans="1:9" s="80" customFormat="1" ht="18.75" customHeight="1">
      <c r="A1424" s="76" t="s">
        <v>233</v>
      </c>
      <c r="B1424" s="81" t="s">
        <v>234</v>
      </c>
      <c r="C1424" s="76" t="s">
        <v>337</v>
      </c>
      <c r="D1424" s="76" t="s">
        <v>337</v>
      </c>
      <c r="E1424" s="76">
        <v>2558</v>
      </c>
      <c r="F1424" s="78" t="s">
        <v>2101</v>
      </c>
      <c r="G1424" s="78">
        <v>100000045287</v>
      </c>
      <c r="H1424" s="79">
        <v>240287</v>
      </c>
      <c r="I1424" s="76" t="s">
        <v>647</v>
      </c>
    </row>
    <row r="1425" spans="1:9" s="80" customFormat="1" ht="18.75" customHeight="1">
      <c r="A1425" s="76" t="s">
        <v>233</v>
      </c>
      <c r="B1425" s="81" t="s">
        <v>234</v>
      </c>
      <c r="C1425" s="76" t="s">
        <v>337</v>
      </c>
      <c r="D1425" s="76" t="s">
        <v>337</v>
      </c>
      <c r="E1425" s="76">
        <v>2558</v>
      </c>
      <c r="F1425" s="78" t="s">
        <v>2102</v>
      </c>
      <c r="G1425" s="78">
        <v>100000045288</v>
      </c>
      <c r="H1425" s="79">
        <v>240287</v>
      </c>
      <c r="I1425" s="76" t="s">
        <v>647</v>
      </c>
    </row>
    <row r="1426" spans="1:9" s="80" customFormat="1" ht="18.75" customHeight="1">
      <c r="A1426" s="76" t="s">
        <v>235</v>
      </c>
      <c r="B1426" s="81" t="s">
        <v>236</v>
      </c>
      <c r="C1426" s="76" t="s">
        <v>337</v>
      </c>
      <c r="D1426" s="76" t="s">
        <v>337</v>
      </c>
      <c r="E1426" s="76">
        <v>2558</v>
      </c>
      <c r="F1426" s="78" t="s">
        <v>2103</v>
      </c>
      <c r="G1426" s="78">
        <v>100000046786</v>
      </c>
      <c r="H1426" s="79">
        <v>240337</v>
      </c>
      <c r="I1426" s="76" t="s">
        <v>647</v>
      </c>
    </row>
    <row r="1427" spans="1:9" s="80" customFormat="1" ht="18.75" customHeight="1">
      <c r="A1427" s="76" t="s">
        <v>235</v>
      </c>
      <c r="B1427" s="81" t="s">
        <v>236</v>
      </c>
      <c r="C1427" s="76" t="s">
        <v>337</v>
      </c>
      <c r="D1427" s="76" t="s">
        <v>337</v>
      </c>
      <c r="E1427" s="76">
        <v>2558</v>
      </c>
      <c r="F1427" s="78" t="s">
        <v>2104</v>
      </c>
      <c r="G1427" s="78">
        <v>100000046787</v>
      </c>
      <c r="H1427" s="79">
        <v>240337</v>
      </c>
      <c r="I1427" s="76" t="s">
        <v>647</v>
      </c>
    </row>
    <row r="1428" spans="1:9" s="80" customFormat="1" ht="18.75" customHeight="1">
      <c r="A1428" s="76" t="s">
        <v>235</v>
      </c>
      <c r="B1428" s="81" t="s">
        <v>236</v>
      </c>
      <c r="C1428" s="76" t="s">
        <v>337</v>
      </c>
      <c r="D1428" s="76" t="s">
        <v>337</v>
      </c>
      <c r="E1428" s="76">
        <v>2558</v>
      </c>
      <c r="F1428" s="78" t="s">
        <v>2105</v>
      </c>
      <c r="G1428" s="78">
        <v>100000046788</v>
      </c>
      <c r="H1428" s="79">
        <v>240337</v>
      </c>
      <c r="I1428" s="76" t="s">
        <v>647</v>
      </c>
    </row>
    <row r="1429" spans="1:9" s="80" customFormat="1" ht="18.75" customHeight="1">
      <c r="A1429" s="76" t="s">
        <v>235</v>
      </c>
      <c r="B1429" s="81" t="s">
        <v>236</v>
      </c>
      <c r="C1429" s="76" t="s">
        <v>337</v>
      </c>
      <c r="D1429" s="76" t="s">
        <v>337</v>
      </c>
      <c r="E1429" s="76">
        <v>2558</v>
      </c>
      <c r="F1429" s="78" t="s">
        <v>2106</v>
      </c>
      <c r="G1429" s="78">
        <v>100000046789</v>
      </c>
      <c r="H1429" s="79">
        <v>240337</v>
      </c>
      <c r="I1429" s="76" t="s">
        <v>647</v>
      </c>
    </row>
    <row r="1430" spans="1:9" s="80" customFormat="1" ht="18.75" customHeight="1">
      <c r="A1430" s="76" t="s">
        <v>235</v>
      </c>
      <c r="B1430" s="81" t="s">
        <v>236</v>
      </c>
      <c r="C1430" s="76" t="s">
        <v>337</v>
      </c>
      <c r="D1430" s="76" t="s">
        <v>337</v>
      </c>
      <c r="E1430" s="76">
        <v>2558</v>
      </c>
      <c r="F1430" s="78" t="s">
        <v>2107</v>
      </c>
      <c r="G1430" s="78">
        <v>100000046790</v>
      </c>
      <c r="H1430" s="79">
        <v>240337</v>
      </c>
      <c r="I1430" s="76" t="s">
        <v>647</v>
      </c>
    </row>
    <row r="1431" spans="1:9" s="80" customFormat="1" ht="18.75" customHeight="1">
      <c r="A1431" s="76" t="s">
        <v>235</v>
      </c>
      <c r="B1431" s="81" t="s">
        <v>236</v>
      </c>
      <c r="C1431" s="76" t="s">
        <v>337</v>
      </c>
      <c r="D1431" s="76" t="s">
        <v>337</v>
      </c>
      <c r="E1431" s="76">
        <v>2558</v>
      </c>
      <c r="F1431" s="78" t="s">
        <v>2108</v>
      </c>
      <c r="G1431" s="78">
        <v>100000046791</v>
      </c>
      <c r="H1431" s="79">
        <v>240337</v>
      </c>
      <c r="I1431" s="76" t="s">
        <v>647</v>
      </c>
    </row>
    <row r="1432" spans="1:9" s="80" customFormat="1" ht="18.75" customHeight="1">
      <c r="A1432" s="76" t="s">
        <v>235</v>
      </c>
      <c r="B1432" s="81" t="s">
        <v>236</v>
      </c>
      <c r="C1432" s="76" t="s">
        <v>337</v>
      </c>
      <c r="D1432" s="76" t="s">
        <v>337</v>
      </c>
      <c r="E1432" s="76">
        <v>2558</v>
      </c>
      <c r="F1432" s="78" t="s">
        <v>2109</v>
      </c>
      <c r="G1432" s="78">
        <v>100000046792</v>
      </c>
      <c r="H1432" s="79">
        <v>240337</v>
      </c>
      <c r="I1432" s="76" t="s">
        <v>647</v>
      </c>
    </row>
    <row r="1433" spans="1:9" s="80" customFormat="1" ht="18.75" customHeight="1">
      <c r="A1433" s="76" t="s">
        <v>235</v>
      </c>
      <c r="B1433" s="81" t="s">
        <v>236</v>
      </c>
      <c r="C1433" s="76" t="s">
        <v>337</v>
      </c>
      <c r="D1433" s="76" t="s">
        <v>337</v>
      </c>
      <c r="E1433" s="76">
        <v>2558</v>
      </c>
      <c r="F1433" s="78" t="s">
        <v>2110</v>
      </c>
      <c r="G1433" s="78">
        <v>100000046793</v>
      </c>
      <c r="H1433" s="79">
        <v>240337</v>
      </c>
      <c r="I1433" s="76" t="s">
        <v>647</v>
      </c>
    </row>
    <row r="1434" spans="1:9" s="80" customFormat="1" ht="18.75" customHeight="1">
      <c r="A1434" s="76" t="s">
        <v>235</v>
      </c>
      <c r="B1434" s="81" t="s">
        <v>236</v>
      </c>
      <c r="C1434" s="76" t="s">
        <v>337</v>
      </c>
      <c r="D1434" s="76" t="s">
        <v>337</v>
      </c>
      <c r="E1434" s="76">
        <v>2558</v>
      </c>
      <c r="F1434" s="78" t="s">
        <v>2111</v>
      </c>
      <c r="G1434" s="78">
        <v>100000046794</v>
      </c>
      <c r="H1434" s="79">
        <v>240337</v>
      </c>
      <c r="I1434" s="76" t="s">
        <v>647</v>
      </c>
    </row>
    <row r="1435" spans="1:9" s="80" customFormat="1" ht="18.75" customHeight="1">
      <c r="A1435" s="76" t="s">
        <v>235</v>
      </c>
      <c r="B1435" s="81" t="s">
        <v>236</v>
      </c>
      <c r="C1435" s="76" t="s">
        <v>337</v>
      </c>
      <c r="D1435" s="76" t="s">
        <v>337</v>
      </c>
      <c r="E1435" s="76">
        <v>2558</v>
      </c>
      <c r="F1435" s="78" t="s">
        <v>2112</v>
      </c>
      <c r="G1435" s="78">
        <v>100000046795</v>
      </c>
      <c r="H1435" s="79">
        <v>240337</v>
      </c>
      <c r="I1435" s="76" t="s">
        <v>647</v>
      </c>
    </row>
    <row r="1436" spans="1:9" s="80" customFormat="1" ht="18.75" customHeight="1">
      <c r="A1436" s="76" t="s">
        <v>237</v>
      </c>
      <c r="B1436" s="77" t="s">
        <v>238</v>
      </c>
      <c r="C1436" s="76" t="s">
        <v>340</v>
      </c>
      <c r="D1436" s="76" t="s">
        <v>672</v>
      </c>
      <c r="E1436" s="76">
        <v>2558</v>
      </c>
      <c r="F1436" s="78" t="s">
        <v>2113</v>
      </c>
      <c r="G1436" s="78" t="s">
        <v>2114</v>
      </c>
      <c r="H1436" s="79">
        <v>240484</v>
      </c>
      <c r="I1436" s="76" t="s">
        <v>647</v>
      </c>
    </row>
    <row r="1437" spans="1:9" s="80" customFormat="1" ht="18.75" customHeight="1">
      <c r="A1437" s="76" t="s">
        <v>237</v>
      </c>
      <c r="B1437" s="81" t="s">
        <v>238</v>
      </c>
      <c r="C1437" s="76" t="s">
        <v>337</v>
      </c>
      <c r="D1437" s="76" t="s">
        <v>337</v>
      </c>
      <c r="E1437" s="76">
        <v>2558</v>
      </c>
      <c r="F1437" s="78" t="s">
        <v>2115</v>
      </c>
      <c r="G1437" s="78">
        <v>100000045591</v>
      </c>
      <c r="H1437" s="79">
        <v>240259</v>
      </c>
      <c r="I1437" s="76" t="s">
        <v>647</v>
      </c>
    </row>
    <row r="1438" spans="1:9" s="80" customFormat="1" ht="18.75" customHeight="1">
      <c r="A1438" s="76" t="s">
        <v>237</v>
      </c>
      <c r="B1438" s="81" t="s">
        <v>238</v>
      </c>
      <c r="C1438" s="76" t="s">
        <v>337</v>
      </c>
      <c r="D1438" s="76" t="s">
        <v>337</v>
      </c>
      <c r="E1438" s="76">
        <v>2558</v>
      </c>
      <c r="F1438" s="78" t="s">
        <v>2116</v>
      </c>
      <c r="G1438" s="78">
        <v>100000045592</v>
      </c>
      <c r="H1438" s="79">
        <v>240259</v>
      </c>
      <c r="I1438" s="76" t="s">
        <v>647</v>
      </c>
    </row>
    <row r="1439" spans="1:9" s="80" customFormat="1" ht="18.75" customHeight="1">
      <c r="A1439" s="76" t="s">
        <v>237</v>
      </c>
      <c r="B1439" s="81" t="s">
        <v>238</v>
      </c>
      <c r="C1439" s="76" t="s">
        <v>337</v>
      </c>
      <c r="D1439" s="76" t="s">
        <v>337</v>
      </c>
      <c r="E1439" s="76">
        <v>2558</v>
      </c>
      <c r="F1439" s="78" t="s">
        <v>2117</v>
      </c>
      <c r="G1439" s="78">
        <v>100000045593</v>
      </c>
      <c r="H1439" s="79">
        <v>240259</v>
      </c>
      <c r="I1439" s="76" t="s">
        <v>647</v>
      </c>
    </row>
    <row r="1440" spans="1:9" s="80" customFormat="1" ht="18.75" customHeight="1">
      <c r="A1440" s="76" t="s">
        <v>237</v>
      </c>
      <c r="B1440" s="81" t="s">
        <v>238</v>
      </c>
      <c r="C1440" s="76" t="s">
        <v>337</v>
      </c>
      <c r="D1440" s="76" t="s">
        <v>337</v>
      </c>
      <c r="E1440" s="76">
        <v>2558</v>
      </c>
      <c r="F1440" s="78" t="s">
        <v>2118</v>
      </c>
      <c r="G1440" s="78">
        <v>100000045594</v>
      </c>
      <c r="H1440" s="79">
        <v>240259</v>
      </c>
      <c r="I1440" s="76" t="s">
        <v>647</v>
      </c>
    </row>
    <row r="1441" spans="1:9" s="80" customFormat="1" ht="18.75" customHeight="1">
      <c r="A1441" s="76" t="s">
        <v>237</v>
      </c>
      <c r="B1441" s="81" t="s">
        <v>238</v>
      </c>
      <c r="C1441" s="76" t="s">
        <v>337</v>
      </c>
      <c r="D1441" s="76" t="s">
        <v>337</v>
      </c>
      <c r="E1441" s="76">
        <v>2558</v>
      </c>
      <c r="F1441" s="78" t="s">
        <v>2119</v>
      </c>
      <c r="G1441" s="78">
        <v>100000045595</v>
      </c>
      <c r="H1441" s="79">
        <v>240259</v>
      </c>
      <c r="I1441" s="76" t="s">
        <v>647</v>
      </c>
    </row>
    <row r="1442" spans="1:9" s="80" customFormat="1" ht="18.75" customHeight="1">
      <c r="A1442" s="76" t="s">
        <v>237</v>
      </c>
      <c r="B1442" s="81" t="s">
        <v>238</v>
      </c>
      <c r="C1442" s="76" t="s">
        <v>337</v>
      </c>
      <c r="D1442" s="76" t="s">
        <v>337</v>
      </c>
      <c r="E1442" s="76">
        <v>2558</v>
      </c>
      <c r="F1442" s="78" t="s">
        <v>2120</v>
      </c>
      <c r="G1442" s="78">
        <v>100000045596</v>
      </c>
      <c r="H1442" s="79">
        <v>240259</v>
      </c>
      <c r="I1442" s="76" t="s">
        <v>647</v>
      </c>
    </row>
    <row r="1443" spans="1:9" s="80" customFormat="1" ht="18.75" customHeight="1">
      <c r="A1443" s="76" t="s">
        <v>237</v>
      </c>
      <c r="B1443" s="81" t="s">
        <v>238</v>
      </c>
      <c r="C1443" s="76" t="s">
        <v>337</v>
      </c>
      <c r="D1443" s="76" t="s">
        <v>337</v>
      </c>
      <c r="E1443" s="76">
        <v>2558</v>
      </c>
      <c r="F1443" s="78" t="s">
        <v>2121</v>
      </c>
      <c r="G1443" s="78">
        <v>100000045597</v>
      </c>
      <c r="H1443" s="79">
        <v>240259</v>
      </c>
      <c r="I1443" s="76" t="s">
        <v>647</v>
      </c>
    </row>
    <row r="1444" spans="1:9" s="80" customFormat="1" ht="18.75" customHeight="1">
      <c r="A1444" s="76" t="s">
        <v>237</v>
      </c>
      <c r="B1444" s="81" t="s">
        <v>238</v>
      </c>
      <c r="C1444" s="76" t="s">
        <v>337</v>
      </c>
      <c r="D1444" s="76" t="s">
        <v>337</v>
      </c>
      <c r="E1444" s="76">
        <v>2558</v>
      </c>
      <c r="F1444" s="78" t="s">
        <v>2122</v>
      </c>
      <c r="G1444" s="78">
        <v>100000045598</v>
      </c>
      <c r="H1444" s="79">
        <v>240259</v>
      </c>
      <c r="I1444" s="76" t="s">
        <v>647</v>
      </c>
    </row>
    <row r="1445" spans="1:9" s="80" customFormat="1" ht="18.75" customHeight="1">
      <c r="A1445" s="76" t="s">
        <v>237</v>
      </c>
      <c r="B1445" s="81" t="s">
        <v>238</v>
      </c>
      <c r="C1445" s="76" t="s">
        <v>337</v>
      </c>
      <c r="D1445" s="76" t="s">
        <v>337</v>
      </c>
      <c r="E1445" s="76">
        <v>2558</v>
      </c>
      <c r="F1445" s="78" t="s">
        <v>2123</v>
      </c>
      <c r="G1445" s="78">
        <v>100000045599</v>
      </c>
      <c r="H1445" s="79">
        <v>240259</v>
      </c>
      <c r="I1445" s="76" t="s">
        <v>647</v>
      </c>
    </row>
    <row r="1446" spans="1:9" s="80" customFormat="1" ht="18.75" customHeight="1">
      <c r="A1446" s="76" t="s">
        <v>237</v>
      </c>
      <c r="B1446" s="81" t="s">
        <v>238</v>
      </c>
      <c r="C1446" s="76" t="s">
        <v>337</v>
      </c>
      <c r="D1446" s="76" t="s">
        <v>337</v>
      </c>
      <c r="E1446" s="76">
        <v>2558</v>
      </c>
      <c r="F1446" s="78" t="s">
        <v>2124</v>
      </c>
      <c r="G1446" s="78">
        <v>100000045600</v>
      </c>
      <c r="H1446" s="79">
        <v>240259</v>
      </c>
      <c r="I1446" s="76" t="s">
        <v>647</v>
      </c>
    </row>
    <row r="1447" spans="1:9" s="80" customFormat="1" ht="18.75" customHeight="1">
      <c r="A1447" s="76" t="s">
        <v>237</v>
      </c>
      <c r="B1447" s="81" t="s">
        <v>238</v>
      </c>
      <c r="C1447" s="76" t="s">
        <v>337</v>
      </c>
      <c r="D1447" s="76" t="s">
        <v>337</v>
      </c>
      <c r="E1447" s="76">
        <v>2558</v>
      </c>
      <c r="F1447" s="78" t="s">
        <v>2125</v>
      </c>
      <c r="G1447" s="78">
        <v>100000045601</v>
      </c>
      <c r="H1447" s="79">
        <v>240259</v>
      </c>
      <c r="I1447" s="76" t="s">
        <v>647</v>
      </c>
    </row>
    <row r="1448" spans="1:9" s="80" customFormat="1" ht="18.75" customHeight="1">
      <c r="A1448" s="76" t="s">
        <v>237</v>
      </c>
      <c r="B1448" s="81" t="s">
        <v>238</v>
      </c>
      <c r="C1448" s="76" t="s">
        <v>337</v>
      </c>
      <c r="D1448" s="76" t="s">
        <v>337</v>
      </c>
      <c r="E1448" s="76">
        <v>2558</v>
      </c>
      <c r="F1448" s="78" t="s">
        <v>2126</v>
      </c>
      <c r="G1448" s="78">
        <v>100000045602</v>
      </c>
      <c r="H1448" s="79">
        <v>240259</v>
      </c>
      <c r="I1448" s="76" t="s">
        <v>647</v>
      </c>
    </row>
    <row r="1449" spans="1:9" s="80" customFormat="1" ht="18.75" customHeight="1">
      <c r="A1449" s="76" t="s">
        <v>237</v>
      </c>
      <c r="B1449" s="81" t="s">
        <v>238</v>
      </c>
      <c r="C1449" s="76" t="s">
        <v>337</v>
      </c>
      <c r="D1449" s="76" t="s">
        <v>337</v>
      </c>
      <c r="E1449" s="76">
        <v>2558</v>
      </c>
      <c r="F1449" s="78" t="s">
        <v>2127</v>
      </c>
      <c r="G1449" s="78">
        <v>100000045603</v>
      </c>
      <c r="H1449" s="79">
        <v>240259</v>
      </c>
      <c r="I1449" s="76" t="s">
        <v>647</v>
      </c>
    </row>
    <row r="1450" spans="1:9" s="80" customFormat="1" ht="18.75" customHeight="1">
      <c r="A1450" s="76" t="s">
        <v>237</v>
      </c>
      <c r="B1450" s="81" t="s">
        <v>238</v>
      </c>
      <c r="C1450" s="76" t="s">
        <v>337</v>
      </c>
      <c r="D1450" s="76" t="s">
        <v>337</v>
      </c>
      <c r="E1450" s="76">
        <v>2558</v>
      </c>
      <c r="F1450" s="78" t="s">
        <v>2128</v>
      </c>
      <c r="G1450" s="78">
        <v>100000045604</v>
      </c>
      <c r="H1450" s="79">
        <v>240259</v>
      </c>
      <c r="I1450" s="76" t="s">
        <v>647</v>
      </c>
    </row>
    <row r="1451" spans="1:9" s="80" customFormat="1" ht="18.75" customHeight="1">
      <c r="A1451" s="76" t="s">
        <v>237</v>
      </c>
      <c r="B1451" s="81" t="s">
        <v>238</v>
      </c>
      <c r="C1451" s="76" t="s">
        <v>337</v>
      </c>
      <c r="D1451" s="76" t="s">
        <v>337</v>
      </c>
      <c r="E1451" s="76">
        <v>2558</v>
      </c>
      <c r="F1451" s="78" t="s">
        <v>2129</v>
      </c>
      <c r="G1451" s="78">
        <v>100000045605</v>
      </c>
      <c r="H1451" s="79">
        <v>240259</v>
      </c>
      <c r="I1451" s="76" t="s">
        <v>647</v>
      </c>
    </row>
    <row r="1452" spans="1:9" s="80" customFormat="1" ht="18.75" customHeight="1">
      <c r="A1452" s="76" t="s">
        <v>237</v>
      </c>
      <c r="B1452" s="77" t="s">
        <v>238</v>
      </c>
      <c r="C1452" s="76" t="s">
        <v>337</v>
      </c>
      <c r="D1452" s="76" t="s">
        <v>645</v>
      </c>
      <c r="E1452" s="76">
        <v>2558</v>
      </c>
      <c r="F1452" s="78" t="s">
        <v>2130</v>
      </c>
      <c r="G1452" s="78" t="s">
        <v>2131</v>
      </c>
      <c r="H1452" s="79">
        <v>240484</v>
      </c>
      <c r="I1452" s="76" t="s">
        <v>647</v>
      </c>
    </row>
    <row r="1453" spans="1:9" s="80" customFormat="1" ht="18.75" customHeight="1">
      <c r="A1453" s="76" t="s">
        <v>237</v>
      </c>
      <c r="B1453" s="77" t="s">
        <v>238</v>
      </c>
      <c r="C1453" s="76" t="s">
        <v>339</v>
      </c>
      <c r="D1453" s="76" t="s">
        <v>339</v>
      </c>
      <c r="E1453" s="76">
        <v>2557</v>
      </c>
      <c r="F1453" s="78" t="s">
        <v>2132</v>
      </c>
      <c r="G1453" s="78"/>
      <c r="H1453" s="79">
        <v>240274</v>
      </c>
      <c r="I1453" s="76" t="s">
        <v>647</v>
      </c>
    </row>
    <row r="1454" spans="1:9" s="80" customFormat="1" ht="18.75" customHeight="1">
      <c r="A1454" s="76" t="s">
        <v>237</v>
      </c>
      <c r="B1454" s="77" t="s">
        <v>238</v>
      </c>
      <c r="C1454" s="76" t="s">
        <v>339</v>
      </c>
      <c r="D1454" s="76" t="s">
        <v>339</v>
      </c>
      <c r="E1454" s="76">
        <v>2557</v>
      </c>
      <c r="F1454" s="78" t="s">
        <v>2133</v>
      </c>
      <c r="G1454" s="78"/>
      <c r="H1454" s="79">
        <v>240274</v>
      </c>
      <c r="I1454" s="76" t="s">
        <v>647</v>
      </c>
    </row>
    <row r="1455" spans="1:9" s="80" customFormat="1" ht="18.75" customHeight="1">
      <c r="A1455" s="76" t="s">
        <v>237</v>
      </c>
      <c r="B1455" s="77" t="s">
        <v>238</v>
      </c>
      <c r="C1455" s="76" t="s">
        <v>339</v>
      </c>
      <c r="D1455" s="76" t="s">
        <v>339</v>
      </c>
      <c r="E1455" s="76">
        <v>2557</v>
      </c>
      <c r="F1455" s="78" t="s">
        <v>2134</v>
      </c>
      <c r="G1455" s="78"/>
      <c r="H1455" s="79">
        <v>240274</v>
      </c>
      <c r="I1455" s="76" t="s">
        <v>647</v>
      </c>
    </row>
    <row r="1456" spans="1:9" s="80" customFormat="1" ht="18.75" customHeight="1">
      <c r="A1456" s="76" t="s">
        <v>237</v>
      </c>
      <c r="B1456" s="77" t="s">
        <v>238</v>
      </c>
      <c r="C1456" s="76" t="s">
        <v>339</v>
      </c>
      <c r="D1456" s="76" t="s">
        <v>339</v>
      </c>
      <c r="E1456" s="76">
        <v>2557</v>
      </c>
      <c r="F1456" s="78" t="s">
        <v>2135</v>
      </c>
      <c r="G1456" s="78"/>
      <c r="H1456" s="79">
        <v>240274</v>
      </c>
      <c r="I1456" s="76" t="s">
        <v>647</v>
      </c>
    </row>
    <row r="1457" spans="1:9" s="80" customFormat="1" ht="18.75" customHeight="1">
      <c r="A1457" s="76" t="s">
        <v>237</v>
      </c>
      <c r="B1457" s="77" t="s">
        <v>238</v>
      </c>
      <c r="C1457" s="76" t="s">
        <v>339</v>
      </c>
      <c r="D1457" s="76" t="s">
        <v>339</v>
      </c>
      <c r="E1457" s="76">
        <v>2557</v>
      </c>
      <c r="F1457" s="78" t="s">
        <v>2136</v>
      </c>
      <c r="G1457" s="78"/>
      <c r="H1457" s="79">
        <v>240274</v>
      </c>
      <c r="I1457" s="76" t="s">
        <v>647</v>
      </c>
    </row>
    <row r="1458" spans="1:9" s="80" customFormat="1" ht="18.75" customHeight="1">
      <c r="A1458" s="76" t="s">
        <v>237</v>
      </c>
      <c r="B1458" s="77" t="s">
        <v>238</v>
      </c>
      <c r="C1458" s="76" t="s">
        <v>339</v>
      </c>
      <c r="D1458" s="76" t="s">
        <v>339</v>
      </c>
      <c r="E1458" s="76">
        <v>2557</v>
      </c>
      <c r="F1458" s="78" t="s">
        <v>2137</v>
      </c>
      <c r="G1458" s="78"/>
      <c r="H1458" s="79">
        <v>240274</v>
      </c>
      <c r="I1458" s="76" t="s">
        <v>647</v>
      </c>
    </row>
    <row r="1459" spans="1:9" s="80" customFormat="1" ht="18.75" customHeight="1">
      <c r="A1459" s="76" t="s">
        <v>237</v>
      </c>
      <c r="B1459" s="77" t="s">
        <v>238</v>
      </c>
      <c r="C1459" s="76" t="s">
        <v>339</v>
      </c>
      <c r="D1459" s="76" t="s">
        <v>339</v>
      </c>
      <c r="E1459" s="76">
        <v>2557</v>
      </c>
      <c r="F1459" s="78" t="s">
        <v>2138</v>
      </c>
      <c r="G1459" s="78"/>
      <c r="H1459" s="79">
        <v>240274</v>
      </c>
      <c r="I1459" s="76" t="s">
        <v>647</v>
      </c>
    </row>
    <row r="1460" spans="1:9" s="80" customFormat="1" ht="18.75" customHeight="1">
      <c r="A1460" s="76" t="s">
        <v>237</v>
      </c>
      <c r="B1460" s="77" t="s">
        <v>238</v>
      </c>
      <c r="C1460" s="76" t="s">
        <v>339</v>
      </c>
      <c r="D1460" s="76" t="s">
        <v>339</v>
      </c>
      <c r="E1460" s="76">
        <v>2557</v>
      </c>
      <c r="F1460" s="78" t="s">
        <v>2139</v>
      </c>
      <c r="G1460" s="78"/>
      <c r="H1460" s="79">
        <v>240274</v>
      </c>
      <c r="I1460" s="76" t="s">
        <v>647</v>
      </c>
    </row>
    <row r="1461" spans="1:9" s="80" customFormat="1" ht="18.75" customHeight="1">
      <c r="A1461" s="76" t="s">
        <v>237</v>
      </c>
      <c r="B1461" s="77" t="s">
        <v>238</v>
      </c>
      <c r="C1461" s="76" t="s">
        <v>339</v>
      </c>
      <c r="D1461" s="76" t="s">
        <v>339</v>
      </c>
      <c r="E1461" s="76">
        <v>2557</v>
      </c>
      <c r="F1461" s="78" t="s">
        <v>2140</v>
      </c>
      <c r="G1461" s="78"/>
      <c r="H1461" s="79">
        <v>240274</v>
      </c>
      <c r="I1461" s="76" t="s">
        <v>647</v>
      </c>
    </row>
    <row r="1462" spans="1:9" s="80" customFormat="1" ht="18.75" customHeight="1">
      <c r="A1462" s="76" t="s">
        <v>237</v>
      </c>
      <c r="B1462" s="77" t="s">
        <v>238</v>
      </c>
      <c r="C1462" s="76" t="s">
        <v>339</v>
      </c>
      <c r="D1462" s="76" t="s">
        <v>339</v>
      </c>
      <c r="E1462" s="76">
        <v>2557</v>
      </c>
      <c r="F1462" s="78" t="s">
        <v>2141</v>
      </c>
      <c r="G1462" s="78"/>
      <c r="H1462" s="79">
        <v>240274</v>
      </c>
      <c r="I1462" s="76" t="s">
        <v>647</v>
      </c>
    </row>
    <row r="1463" spans="1:9" s="80" customFormat="1" ht="18.75" customHeight="1">
      <c r="A1463" s="76" t="s">
        <v>237</v>
      </c>
      <c r="B1463" s="77" t="s">
        <v>238</v>
      </c>
      <c r="C1463" s="76" t="s">
        <v>339</v>
      </c>
      <c r="D1463" s="76" t="s">
        <v>339</v>
      </c>
      <c r="E1463" s="76">
        <v>2557</v>
      </c>
      <c r="F1463" s="78" t="s">
        <v>2142</v>
      </c>
      <c r="G1463" s="78"/>
      <c r="H1463" s="79">
        <v>240274</v>
      </c>
      <c r="I1463" s="76" t="s">
        <v>647</v>
      </c>
    </row>
    <row r="1464" spans="1:9" s="80" customFormat="1" ht="18.75" customHeight="1">
      <c r="A1464" s="76" t="s">
        <v>237</v>
      </c>
      <c r="B1464" s="77" t="s">
        <v>238</v>
      </c>
      <c r="C1464" s="76" t="s">
        <v>339</v>
      </c>
      <c r="D1464" s="76" t="s">
        <v>339</v>
      </c>
      <c r="E1464" s="76">
        <v>2557</v>
      </c>
      <c r="F1464" s="78" t="s">
        <v>2143</v>
      </c>
      <c r="G1464" s="78"/>
      <c r="H1464" s="79">
        <v>240274</v>
      </c>
      <c r="I1464" s="76" t="s">
        <v>647</v>
      </c>
    </row>
    <row r="1465" spans="1:9" s="80" customFormat="1" ht="18.75" customHeight="1">
      <c r="A1465" s="76" t="s">
        <v>237</v>
      </c>
      <c r="B1465" s="77" t="s">
        <v>238</v>
      </c>
      <c r="C1465" s="76" t="s">
        <v>339</v>
      </c>
      <c r="D1465" s="76" t="s">
        <v>339</v>
      </c>
      <c r="E1465" s="76">
        <v>2557</v>
      </c>
      <c r="F1465" s="78" t="s">
        <v>2144</v>
      </c>
      <c r="G1465" s="78"/>
      <c r="H1465" s="79">
        <v>240274</v>
      </c>
      <c r="I1465" s="76" t="s">
        <v>647</v>
      </c>
    </row>
    <row r="1466" spans="1:9" s="80" customFormat="1" ht="18.75" customHeight="1">
      <c r="A1466" s="76" t="s">
        <v>237</v>
      </c>
      <c r="B1466" s="77" t="s">
        <v>238</v>
      </c>
      <c r="C1466" s="76" t="s">
        <v>339</v>
      </c>
      <c r="D1466" s="76" t="s">
        <v>339</v>
      </c>
      <c r="E1466" s="76">
        <v>2557</v>
      </c>
      <c r="F1466" s="78" t="s">
        <v>2145</v>
      </c>
      <c r="G1466" s="78"/>
      <c r="H1466" s="79">
        <v>240274</v>
      </c>
      <c r="I1466" s="76" t="s">
        <v>647</v>
      </c>
    </row>
    <row r="1467" spans="1:9" s="80" customFormat="1" ht="18.75" customHeight="1">
      <c r="A1467" s="76" t="s">
        <v>237</v>
      </c>
      <c r="B1467" s="77" t="s">
        <v>238</v>
      </c>
      <c r="C1467" s="76" t="s">
        <v>339</v>
      </c>
      <c r="D1467" s="76" t="s">
        <v>339</v>
      </c>
      <c r="E1467" s="76">
        <v>2557</v>
      </c>
      <c r="F1467" s="78" t="s">
        <v>2146</v>
      </c>
      <c r="G1467" s="78"/>
      <c r="H1467" s="79">
        <v>240274</v>
      </c>
      <c r="I1467" s="76" t="s">
        <v>647</v>
      </c>
    </row>
    <row r="1468" spans="1:9" s="80" customFormat="1" ht="18.75" customHeight="1">
      <c r="A1468" s="76" t="s">
        <v>237</v>
      </c>
      <c r="B1468" s="77" t="s">
        <v>238</v>
      </c>
      <c r="C1468" s="76" t="s">
        <v>339</v>
      </c>
      <c r="D1468" s="76" t="s">
        <v>339</v>
      </c>
      <c r="E1468" s="76">
        <v>2557</v>
      </c>
      <c r="F1468" s="78" t="s">
        <v>2147</v>
      </c>
      <c r="G1468" s="78"/>
      <c r="H1468" s="79">
        <v>240274</v>
      </c>
      <c r="I1468" s="76" t="s">
        <v>647</v>
      </c>
    </row>
    <row r="1469" spans="1:9" s="80" customFormat="1" ht="18.75" customHeight="1">
      <c r="A1469" s="76" t="s">
        <v>237</v>
      </c>
      <c r="B1469" s="77" t="s">
        <v>238</v>
      </c>
      <c r="C1469" s="76" t="s">
        <v>339</v>
      </c>
      <c r="D1469" s="76" t="s">
        <v>339</v>
      </c>
      <c r="E1469" s="76">
        <v>2557</v>
      </c>
      <c r="F1469" s="78" t="s">
        <v>2148</v>
      </c>
      <c r="G1469" s="78"/>
      <c r="H1469" s="79">
        <v>240274</v>
      </c>
      <c r="I1469" s="76" t="s">
        <v>647</v>
      </c>
    </row>
    <row r="1470" spans="1:9" s="80" customFormat="1" ht="18.75" customHeight="1">
      <c r="A1470" s="76" t="s">
        <v>237</v>
      </c>
      <c r="B1470" s="77" t="s">
        <v>238</v>
      </c>
      <c r="C1470" s="76" t="s">
        <v>339</v>
      </c>
      <c r="D1470" s="76" t="s">
        <v>339</v>
      </c>
      <c r="E1470" s="76">
        <v>2557</v>
      </c>
      <c r="F1470" s="78" t="s">
        <v>2149</v>
      </c>
      <c r="G1470" s="78"/>
      <c r="H1470" s="79">
        <v>240274</v>
      </c>
      <c r="I1470" s="76" t="s">
        <v>647</v>
      </c>
    </row>
    <row r="1471" spans="1:9" s="80" customFormat="1" ht="18.75" customHeight="1">
      <c r="A1471" s="76" t="s">
        <v>237</v>
      </c>
      <c r="B1471" s="77" t="s">
        <v>238</v>
      </c>
      <c r="C1471" s="76" t="s">
        <v>339</v>
      </c>
      <c r="D1471" s="76" t="s">
        <v>339</v>
      </c>
      <c r="E1471" s="76">
        <v>2557</v>
      </c>
      <c r="F1471" s="78" t="s">
        <v>2150</v>
      </c>
      <c r="G1471" s="78"/>
      <c r="H1471" s="79">
        <v>240274</v>
      </c>
      <c r="I1471" s="76" t="s">
        <v>647</v>
      </c>
    </row>
    <row r="1472" spans="1:9" s="80" customFormat="1" ht="18.75" customHeight="1">
      <c r="A1472" s="76" t="s">
        <v>237</v>
      </c>
      <c r="B1472" s="77" t="s">
        <v>238</v>
      </c>
      <c r="C1472" s="76" t="s">
        <v>339</v>
      </c>
      <c r="D1472" s="76" t="s">
        <v>339</v>
      </c>
      <c r="E1472" s="76">
        <v>2557</v>
      </c>
      <c r="F1472" s="78" t="s">
        <v>2151</v>
      </c>
      <c r="G1472" s="78"/>
      <c r="H1472" s="79">
        <v>240274</v>
      </c>
      <c r="I1472" s="76" t="s">
        <v>647</v>
      </c>
    </row>
    <row r="1473" spans="1:9" s="80" customFormat="1" ht="18.75" customHeight="1">
      <c r="A1473" s="76" t="s">
        <v>237</v>
      </c>
      <c r="B1473" s="77" t="s">
        <v>238</v>
      </c>
      <c r="C1473" s="76" t="s">
        <v>339</v>
      </c>
      <c r="D1473" s="76" t="s">
        <v>339</v>
      </c>
      <c r="E1473" s="76">
        <v>2557</v>
      </c>
      <c r="F1473" s="78" t="s">
        <v>2152</v>
      </c>
      <c r="G1473" s="78"/>
      <c r="H1473" s="79">
        <v>240274</v>
      </c>
      <c r="I1473" s="76" t="s">
        <v>647</v>
      </c>
    </row>
    <row r="1474" spans="1:9" s="80" customFormat="1" ht="18.75" customHeight="1">
      <c r="A1474" s="76" t="s">
        <v>237</v>
      </c>
      <c r="B1474" s="77" t="s">
        <v>238</v>
      </c>
      <c r="C1474" s="76" t="s">
        <v>339</v>
      </c>
      <c r="D1474" s="76" t="s">
        <v>339</v>
      </c>
      <c r="E1474" s="76">
        <v>2557</v>
      </c>
      <c r="F1474" s="78" t="s">
        <v>2153</v>
      </c>
      <c r="G1474" s="78"/>
      <c r="H1474" s="79">
        <v>240274</v>
      </c>
      <c r="I1474" s="76" t="s">
        <v>647</v>
      </c>
    </row>
    <row r="1475" spans="1:9" s="80" customFormat="1" ht="18.75" customHeight="1">
      <c r="A1475" s="76" t="s">
        <v>239</v>
      </c>
      <c r="B1475" s="81" t="s">
        <v>240</v>
      </c>
      <c r="C1475" s="76" t="s">
        <v>337</v>
      </c>
      <c r="D1475" s="76" t="s">
        <v>337</v>
      </c>
      <c r="E1475" s="76">
        <v>2558</v>
      </c>
      <c r="F1475" s="78" t="s">
        <v>2154</v>
      </c>
      <c r="G1475" s="78">
        <v>100000045693</v>
      </c>
      <c r="H1475" s="79">
        <v>240289</v>
      </c>
      <c r="I1475" s="76" t="s">
        <v>647</v>
      </c>
    </row>
    <row r="1476" spans="1:9" s="80" customFormat="1" ht="18.75" customHeight="1">
      <c r="A1476" s="76" t="s">
        <v>239</v>
      </c>
      <c r="B1476" s="81" t="s">
        <v>240</v>
      </c>
      <c r="C1476" s="76" t="s">
        <v>337</v>
      </c>
      <c r="D1476" s="76" t="s">
        <v>337</v>
      </c>
      <c r="E1476" s="76">
        <v>2558</v>
      </c>
      <c r="F1476" s="78" t="s">
        <v>2155</v>
      </c>
      <c r="G1476" s="78">
        <v>100000045694</v>
      </c>
      <c r="H1476" s="79">
        <v>240289</v>
      </c>
      <c r="I1476" s="76" t="s">
        <v>647</v>
      </c>
    </row>
    <row r="1477" spans="1:9" s="80" customFormat="1" ht="18.75" customHeight="1">
      <c r="A1477" s="76" t="s">
        <v>239</v>
      </c>
      <c r="B1477" s="81" t="s">
        <v>240</v>
      </c>
      <c r="C1477" s="76" t="s">
        <v>337</v>
      </c>
      <c r="D1477" s="76" t="s">
        <v>337</v>
      </c>
      <c r="E1477" s="76">
        <v>2558</v>
      </c>
      <c r="F1477" s="78" t="s">
        <v>2156</v>
      </c>
      <c r="G1477" s="78">
        <v>100000045695</v>
      </c>
      <c r="H1477" s="79">
        <v>240289</v>
      </c>
      <c r="I1477" s="76" t="s">
        <v>647</v>
      </c>
    </row>
    <row r="1478" spans="1:9" s="80" customFormat="1" ht="18.75" customHeight="1">
      <c r="A1478" s="76" t="s">
        <v>239</v>
      </c>
      <c r="B1478" s="81" t="s">
        <v>240</v>
      </c>
      <c r="C1478" s="76" t="s">
        <v>337</v>
      </c>
      <c r="D1478" s="76" t="s">
        <v>337</v>
      </c>
      <c r="E1478" s="76">
        <v>2558</v>
      </c>
      <c r="F1478" s="78" t="s">
        <v>2157</v>
      </c>
      <c r="G1478" s="78">
        <v>100000045696</v>
      </c>
      <c r="H1478" s="79">
        <v>240289</v>
      </c>
      <c r="I1478" s="76" t="s">
        <v>647</v>
      </c>
    </row>
    <row r="1479" spans="1:9" s="80" customFormat="1" ht="18.75" customHeight="1">
      <c r="A1479" s="76" t="s">
        <v>239</v>
      </c>
      <c r="B1479" s="81" t="s">
        <v>240</v>
      </c>
      <c r="C1479" s="76" t="s">
        <v>337</v>
      </c>
      <c r="D1479" s="76" t="s">
        <v>337</v>
      </c>
      <c r="E1479" s="76">
        <v>2558</v>
      </c>
      <c r="F1479" s="78" t="s">
        <v>2158</v>
      </c>
      <c r="G1479" s="78">
        <v>100000045697</v>
      </c>
      <c r="H1479" s="79">
        <v>240289</v>
      </c>
      <c r="I1479" s="76" t="s">
        <v>647</v>
      </c>
    </row>
    <row r="1480" spans="1:9" s="80" customFormat="1" ht="18.75" customHeight="1">
      <c r="A1480" s="76" t="s">
        <v>239</v>
      </c>
      <c r="B1480" s="81" t="s">
        <v>240</v>
      </c>
      <c r="C1480" s="76" t="s">
        <v>337</v>
      </c>
      <c r="D1480" s="76" t="s">
        <v>337</v>
      </c>
      <c r="E1480" s="76">
        <v>2558</v>
      </c>
      <c r="F1480" s="78" t="s">
        <v>2159</v>
      </c>
      <c r="G1480" s="78">
        <v>100000045698</v>
      </c>
      <c r="H1480" s="79">
        <v>240289</v>
      </c>
      <c r="I1480" s="76" t="s">
        <v>647</v>
      </c>
    </row>
    <row r="1481" spans="1:9" s="80" customFormat="1" ht="18.75" customHeight="1">
      <c r="A1481" s="76" t="s">
        <v>241</v>
      </c>
      <c r="B1481" s="81" t="s">
        <v>242</v>
      </c>
      <c r="C1481" s="76" t="s">
        <v>337</v>
      </c>
      <c r="D1481" s="76" t="s">
        <v>337</v>
      </c>
      <c r="E1481" s="76">
        <v>2558</v>
      </c>
      <c r="F1481" s="78" t="s">
        <v>2160</v>
      </c>
      <c r="G1481" s="78">
        <v>100000045853</v>
      </c>
      <c r="H1481" s="79">
        <v>240295</v>
      </c>
      <c r="I1481" s="76" t="s">
        <v>647</v>
      </c>
    </row>
    <row r="1482" spans="1:9" s="80" customFormat="1" ht="18.75" customHeight="1">
      <c r="A1482" s="76" t="s">
        <v>241</v>
      </c>
      <c r="B1482" s="81" t="s">
        <v>242</v>
      </c>
      <c r="C1482" s="76" t="s">
        <v>337</v>
      </c>
      <c r="D1482" s="76" t="s">
        <v>337</v>
      </c>
      <c r="E1482" s="76">
        <v>2558</v>
      </c>
      <c r="F1482" s="78" t="s">
        <v>2161</v>
      </c>
      <c r="G1482" s="78">
        <v>100000045854</v>
      </c>
      <c r="H1482" s="79">
        <v>240295</v>
      </c>
      <c r="I1482" s="76" t="s">
        <v>647</v>
      </c>
    </row>
    <row r="1483" spans="1:9" s="80" customFormat="1" ht="18.75" customHeight="1">
      <c r="A1483" s="76" t="s">
        <v>241</v>
      </c>
      <c r="B1483" s="81" t="s">
        <v>242</v>
      </c>
      <c r="C1483" s="76" t="s">
        <v>337</v>
      </c>
      <c r="D1483" s="76" t="s">
        <v>337</v>
      </c>
      <c r="E1483" s="76">
        <v>2558</v>
      </c>
      <c r="F1483" s="78" t="s">
        <v>2162</v>
      </c>
      <c r="G1483" s="78">
        <v>100000045855</v>
      </c>
      <c r="H1483" s="79">
        <v>240295</v>
      </c>
      <c r="I1483" s="76" t="s">
        <v>647</v>
      </c>
    </row>
    <row r="1484" spans="1:9" s="80" customFormat="1" ht="18.75" customHeight="1">
      <c r="A1484" s="76" t="s">
        <v>241</v>
      </c>
      <c r="B1484" s="81" t="s">
        <v>242</v>
      </c>
      <c r="C1484" s="76" t="s">
        <v>337</v>
      </c>
      <c r="D1484" s="76" t="s">
        <v>337</v>
      </c>
      <c r="E1484" s="76">
        <v>2558</v>
      </c>
      <c r="F1484" s="78" t="s">
        <v>2163</v>
      </c>
      <c r="G1484" s="78">
        <v>100000045856</v>
      </c>
      <c r="H1484" s="79">
        <v>240295</v>
      </c>
      <c r="I1484" s="76" t="s">
        <v>647</v>
      </c>
    </row>
    <row r="1485" spans="1:9" s="80" customFormat="1" ht="18.75" customHeight="1">
      <c r="A1485" s="76" t="s">
        <v>241</v>
      </c>
      <c r="B1485" s="81" t="s">
        <v>242</v>
      </c>
      <c r="C1485" s="76" t="s">
        <v>337</v>
      </c>
      <c r="D1485" s="76" t="s">
        <v>337</v>
      </c>
      <c r="E1485" s="76">
        <v>2558</v>
      </c>
      <c r="F1485" s="78" t="s">
        <v>2164</v>
      </c>
      <c r="G1485" s="78">
        <v>100000045857</v>
      </c>
      <c r="H1485" s="79">
        <v>240295</v>
      </c>
      <c r="I1485" s="76" t="s">
        <v>647</v>
      </c>
    </row>
    <row r="1486" spans="1:9" s="80" customFormat="1" ht="18.75" customHeight="1">
      <c r="A1486" s="76" t="s">
        <v>241</v>
      </c>
      <c r="B1486" s="81" t="s">
        <v>242</v>
      </c>
      <c r="C1486" s="76" t="s">
        <v>337</v>
      </c>
      <c r="D1486" s="76" t="s">
        <v>337</v>
      </c>
      <c r="E1486" s="76">
        <v>2558</v>
      </c>
      <c r="F1486" s="78" t="s">
        <v>2165</v>
      </c>
      <c r="G1486" s="78">
        <v>100000045858</v>
      </c>
      <c r="H1486" s="79">
        <v>240295</v>
      </c>
      <c r="I1486" s="76" t="s">
        <v>647</v>
      </c>
    </row>
    <row r="1487" spans="1:9" s="80" customFormat="1" ht="18.75" customHeight="1">
      <c r="A1487" s="76" t="s">
        <v>241</v>
      </c>
      <c r="B1487" s="81" t="s">
        <v>242</v>
      </c>
      <c r="C1487" s="76" t="s">
        <v>337</v>
      </c>
      <c r="D1487" s="76" t="s">
        <v>337</v>
      </c>
      <c r="E1487" s="76">
        <v>2558</v>
      </c>
      <c r="F1487" s="78" t="s">
        <v>2166</v>
      </c>
      <c r="G1487" s="78">
        <v>100000045859</v>
      </c>
      <c r="H1487" s="79">
        <v>240295</v>
      </c>
      <c r="I1487" s="76" t="s">
        <v>647</v>
      </c>
    </row>
    <row r="1488" spans="1:9" s="80" customFormat="1" ht="18.75" customHeight="1">
      <c r="A1488" s="76" t="s">
        <v>241</v>
      </c>
      <c r="B1488" s="81" t="s">
        <v>242</v>
      </c>
      <c r="C1488" s="76" t="s">
        <v>337</v>
      </c>
      <c r="D1488" s="76" t="s">
        <v>337</v>
      </c>
      <c r="E1488" s="76">
        <v>2558</v>
      </c>
      <c r="F1488" s="78" t="s">
        <v>2167</v>
      </c>
      <c r="G1488" s="78">
        <v>100000045860</v>
      </c>
      <c r="H1488" s="79">
        <v>240295</v>
      </c>
      <c r="I1488" s="76" t="s">
        <v>647</v>
      </c>
    </row>
    <row r="1489" spans="1:9" s="80" customFormat="1" ht="18.75" customHeight="1">
      <c r="A1489" s="76" t="s">
        <v>241</v>
      </c>
      <c r="B1489" s="81" t="s">
        <v>242</v>
      </c>
      <c r="C1489" s="76" t="s">
        <v>337</v>
      </c>
      <c r="D1489" s="76" t="s">
        <v>337</v>
      </c>
      <c r="E1489" s="76">
        <v>2558</v>
      </c>
      <c r="F1489" s="78" t="s">
        <v>2168</v>
      </c>
      <c r="G1489" s="78">
        <v>100000045861</v>
      </c>
      <c r="H1489" s="79">
        <v>240295</v>
      </c>
      <c r="I1489" s="76" t="s">
        <v>647</v>
      </c>
    </row>
    <row r="1490" spans="1:9" s="80" customFormat="1" ht="18.75" customHeight="1">
      <c r="A1490" s="76" t="s">
        <v>241</v>
      </c>
      <c r="B1490" s="81" t="s">
        <v>242</v>
      </c>
      <c r="C1490" s="76" t="s">
        <v>337</v>
      </c>
      <c r="D1490" s="76" t="s">
        <v>337</v>
      </c>
      <c r="E1490" s="76">
        <v>2558</v>
      </c>
      <c r="F1490" s="78" t="s">
        <v>2169</v>
      </c>
      <c r="G1490" s="78">
        <v>100000045862</v>
      </c>
      <c r="H1490" s="79">
        <v>240295</v>
      </c>
      <c r="I1490" s="76" t="s">
        <v>647</v>
      </c>
    </row>
    <row r="1491" spans="1:9" s="80" customFormat="1" ht="18.75" customHeight="1">
      <c r="A1491" s="76" t="s">
        <v>241</v>
      </c>
      <c r="B1491" s="81" t="s">
        <v>242</v>
      </c>
      <c r="C1491" s="76" t="s">
        <v>337</v>
      </c>
      <c r="D1491" s="76" t="s">
        <v>337</v>
      </c>
      <c r="E1491" s="76">
        <v>2558</v>
      </c>
      <c r="F1491" s="78" t="s">
        <v>2170</v>
      </c>
      <c r="G1491" s="78">
        <v>100000045863</v>
      </c>
      <c r="H1491" s="79">
        <v>240295</v>
      </c>
      <c r="I1491" s="76" t="s">
        <v>647</v>
      </c>
    </row>
    <row r="1492" spans="1:9" s="80" customFormat="1" ht="18.75" customHeight="1">
      <c r="A1492" s="76" t="s">
        <v>243</v>
      </c>
      <c r="B1492" s="81" t="s">
        <v>244</v>
      </c>
      <c r="C1492" s="76" t="s">
        <v>337</v>
      </c>
      <c r="D1492" s="76" t="s">
        <v>337</v>
      </c>
      <c r="E1492" s="76">
        <v>2558</v>
      </c>
      <c r="F1492" s="78" t="s">
        <v>2171</v>
      </c>
      <c r="G1492" s="78">
        <v>100000045630</v>
      </c>
      <c r="H1492" s="79">
        <v>240284</v>
      </c>
      <c r="I1492" s="76" t="s">
        <v>647</v>
      </c>
    </row>
    <row r="1493" spans="1:9" s="80" customFormat="1" ht="18.75" customHeight="1">
      <c r="A1493" s="76" t="s">
        <v>243</v>
      </c>
      <c r="B1493" s="81" t="s">
        <v>244</v>
      </c>
      <c r="C1493" s="76" t="s">
        <v>337</v>
      </c>
      <c r="D1493" s="76" t="s">
        <v>337</v>
      </c>
      <c r="E1493" s="76">
        <v>2558</v>
      </c>
      <c r="F1493" s="78" t="s">
        <v>2172</v>
      </c>
      <c r="G1493" s="78">
        <v>100000045631</v>
      </c>
      <c r="H1493" s="79">
        <v>240284</v>
      </c>
      <c r="I1493" s="76" t="s">
        <v>647</v>
      </c>
    </row>
    <row r="1494" spans="1:9" s="80" customFormat="1" ht="18.75" customHeight="1">
      <c r="A1494" s="76" t="s">
        <v>243</v>
      </c>
      <c r="B1494" s="81" t="s">
        <v>244</v>
      </c>
      <c r="C1494" s="76" t="s">
        <v>337</v>
      </c>
      <c r="D1494" s="76" t="s">
        <v>337</v>
      </c>
      <c r="E1494" s="76">
        <v>2558</v>
      </c>
      <c r="F1494" s="78" t="s">
        <v>2173</v>
      </c>
      <c r="G1494" s="78">
        <v>100000045632</v>
      </c>
      <c r="H1494" s="79">
        <v>240284</v>
      </c>
      <c r="I1494" s="76" t="s">
        <v>647</v>
      </c>
    </row>
    <row r="1495" spans="1:9" s="80" customFormat="1" ht="18.75" customHeight="1">
      <c r="A1495" s="76" t="s">
        <v>243</v>
      </c>
      <c r="B1495" s="81" t="s">
        <v>244</v>
      </c>
      <c r="C1495" s="76" t="s">
        <v>337</v>
      </c>
      <c r="D1495" s="76" t="s">
        <v>337</v>
      </c>
      <c r="E1495" s="76">
        <v>2558</v>
      </c>
      <c r="F1495" s="78" t="s">
        <v>2174</v>
      </c>
      <c r="G1495" s="78">
        <v>100000045633</v>
      </c>
      <c r="H1495" s="79">
        <v>240284</v>
      </c>
      <c r="I1495" s="76" t="s">
        <v>647</v>
      </c>
    </row>
    <row r="1496" spans="1:9" s="80" customFormat="1" ht="18.75" customHeight="1">
      <c r="A1496" s="76" t="s">
        <v>243</v>
      </c>
      <c r="B1496" s="81" t="s">
        <v>244</v>
      </c>
      <c r="C1496" s="76" t="s">
        <v>337</v>
      </c>
      <c r="D1496" s="76" t="s">
        <v>337</v>
      </c>
      <c r="E1496" s="76">
        <v>2558</v>
      </c>
      <c r="F1496" s="78" t="s">
        <v>2175</v>
      </c>
      <c r="G1496" s="78">
        <v>100000045634</v>
      </c>
      <c r="H1496" s="79">
        <v>240284</v>
      </c>
      <c r="I1496" s="76" t="s">
        <v>647</v>
      </c>
    </row>
    <row r="1497" spans="1:9" s="80" customFormat="1" ht="18.75" customHeight="1">
      <c r="A1497" s="76" t="s">
        <v>243</v>
      </c>
      <c r="B1497" s="81" t="s">
        <v>244</v>
      </c>
      <c r="C1497" s="76" t="s">
        <v>337</v>
      </c>
      <c r="D1497" s="76" t="s">
        <v>337</v>
      </c>
      <c r="E1497" s="76">
        <v>2558</v>
      </c>
      <c r="F1497" s="78" t="s">
        <v>2176</v>
      </c>
      <c r="G1497" s="78">
        <v>100000045635</v>
      </c>
      <c r="H1497" s="79">
        <v>240284</v>
      </c>
      <c r="I1497" s="76" t="s">
        <v>647</v>
      </c>
    </row>
    <row r="1498" spans="1:9" s="80" customFormat="1" ht="18.75" customHeight="1">
      <c r="A1498" s="76" t="s">
        <v>243</v>
      </c>
      <c r="B1498" s="81" t="s">
        <v>244</v>
      </c>
      <c r="C1498" s="76" t="s">
        <v>337</v>
      </c>
      <c r="D1498" s="76" t="s">
        <v>337</v>
      </c>
      <c r="E1498" s="76">
        <v>2558</v>
      </c>
      <c r="F1498" s="78" t="s">
        <v>2177</v>
      </c>
      <c r="G1498" s="78">
        <v>100000045636</v>
      </c>
      <c r="H1498" s="79">
        <v>240284</v>
      </c>
      <c r="I1498" s="76" t="s">
        <v>647</v>
      </c>
    </row>
    <row r="1499" spans="1:9" s="80" customFormat="1" ht="18.75" customHeight="1">
      <c r="A1499" s="76" t="s">
        <v>245</v>
      </c>
      <c r="B1499" s="81" t="s">
        <v>246</v>
      </c>
      <c r="C1499" s="76" t="s">
        <v>337</v>
      </c>
      <c r="D1499" s="76" t="s">
        <v>337</v>
      </c>
      <c r="E1499" s="76">
        <v>2558</v>
      </c>
      <c r="F1499" s="78" t="s">
        <v>2178</v>
      </c>
      <c r="G1499" s="78">
        <v>100000045525</v>
      </c>
      <c r="H1499" s="79">
        <v>240294</v>
      </c>
      <c r="I1499" s="76" t="s">
        <v>647</v>
      </c>
    </row>
    <row r="1500" spans="1:9" s="80" customFormat="1" ht="18.75" customHeight="1">
      <c r="A1500" s="76" t="s">
        <v>245</v>
      </c>
      <c r="B1500" s="81" t="s">
        <v>246</v>
      </c>
      <c r="C1500" s="76" t="s">
        <v>337</v>
      </c>
      <c r="D1500" s="76" t="s">
        <v>337</v>
      </c>
      <c r="E1500" s="76">
        <v>2558</v>
      </c>
      <c r="F1500" s="78" t="s">
        <v>2179</v>
      </c>
      <c r="G1500" s="78">
        <v>100000045526</v>
      </c>
      <c r="H1500" s="79">
        <v>240294</v>
      </c>
      <c r="I1500" s="76" t="s">
        <v>647</v>
      </c>
    </row>
    <row r="1501" spans="1:9" s="80" customFormat="1" ht="18.75" customHeight="1">
      <c r="A1501" s="76" t="s">
        <v>245</v>
      </c>
      <c r="B1501" s="81" t="s">
        <v>246</v>
      </c>
      <c r="C1501" s="76" t="s">
        <v>337</v>
      </c>
      <c r="D1501" s="76" t="s">
        <v>337</v>
      </c>
      <c r="E1501" s="76">
        <v>2558</v>
      </c>
      <c r="F1501" s="78" t="s">
        <v>2180</v>
      </c>
      <c r="G1501" s="78">
        <v>100000045527</v>
      </c>
      <c r="H1501" s="79">
        <v>240294</v>
      </c>
      <c r="I1501" s="76" t="s">
        <v>647</v>
      </c>
    </row>
    <row r="1502" spans="1:9" s="80" customFormat="1" ht="18.75" customHeight="1">
      <c r="A1502" s="76" t="s">
        <v>245</v>
      </c>
      <c r="B1502" s="81" t="s">
        <v>246</v>
      </c>
      <c r="C1502" s="76" t="s">
        <v>337</v>
      </c>
      <c r="D1502" s="76" t="s">
        <v>337</v>
      </c>
      <c r="E1502" s="76">
        <v>2558</v>
      </c>
      <c r="F1502" s="78" t="s">
        <v>2181</v>
      </c>
      <c r="G1502" s="78">
        <v>100000045528</v>
      </c>
      <c r="H1502" s="79">
        <v>240294</v>
      </c>
      <c r="I1502" s="76" t="s">
        <v>647</v>
      </c>
    </row>
    <row r="1503" spans="1:9" s="80" customFormat="1" ht="18.75" customHeight="1">
      <c r="A1503" s="76" t="s">
        <v>245</v>
      </c>
      <c r="B1503" s="81" t="s">
        <v>246</v>
      </c>
      <c r="C1503" s="76" t="s">
        <v>337</v>
      </c>
      <c r="D1503" s="76" t="s">
        <v>337</v>
      </c>
      <c r="E1503" s="76">
        <v>2558</v>
      </c>
      <c r="F1503" s="78" t="s">
        <v>2182</v>
      </c>
      <c r="G1503" s="78">
        <v>100000045529</v>
      </c>
      <c r="H1503" s="79">
        <v>240294</v>
      </c>
      <c r="I1503" s="76" t="s">
        <v>647</v>
      </c>
    </row>
    <row r="1504" spans="1:9" s="80" customFormat="1" ht="18.75" customHeight="1">
      <c r="A1504" s="76" t="s">
        <v>245</v>
      </c>
      <c r="B1504" s="81" t="s">
        <v>246</v>
      </c>
      <c r="C1504" s="76" t="s">
        <v>337</v>
      </c>
      <c r="D1504" s="76" t="s">
        <v>337</v>
      </c>
      <c r="E1504" s="76">
        <v>2558</v>
      </c>
      <c r="F1504" s="78" t="s">
        <v>2183</v>
      </c>
      <c r="G1504" s="78">
        <v>100000045530</v>
      </c>
      <c r="H1504" s="79">
        <v>240294</v>
      </c>
      <c r="I1504" s="76" t="s">
        <v>647</v>
      </c>
    </row>
    <row r="1505" spans="1:9" s="80" customFormat="1" ht="18.75" customHeight="1">
      <c r="A1505" s="76" t="s">
        <v>245</v>
      </c>
      <c r="B1505" s="81" t="s">
        <v>246</v>
      </c>
      <c r="C1505" s="76" t="s">
        <v>337</v>
      </c>
      <c r="D1505" s="76" t="s">
        <v>337</v>
      </c>
      <c r="E1505" s="76">
        <v>2558</v>
      </c>
      <c r="F1505" s="78" t="s">
        <v>2184</v>
      </c>
      <c r="G1505" s="78">
        <v>100000045531</v>
      </c>
      <c r="H1505" s="79">
        <v>240294</v>
      </c>
      <c r="I1505" s="76" t="s">
        <v>647</v>
      </c>
    </row>
    <row r="1506" spans="1:9" s="80" customFormat="1" ht="18.75" customHeight="1">
      <c r="A1506" s="76" t="s">
        <v>245</v>
      </c>
      <c r="B1506" s="81" t="s">
        <v>246</v>
      </c>
      <c r="C1506" s="76" t="s">
        <v>337</v>
      </c>
      <c r="D1506" s="76" t="s">
        <v>337</v>
      </c>
      <c r="E1506" s="76">
        <v>2558</v>
      </c>
      <c r="F1506" s="78" t="s">
        <v>2185</v>
      </c>
      <c r="G1506" s="78">
        <v>100000045532</v>
      </c>
      <c r="H1506" s="79">
        <v>240294</v>
      </c>
      <c r="I1506" s="76" t="s">
        <v>647</v>
      </c>
    </row>
    <row r="1507" spans="1:9" s="80" customFormat="1" ht="18.75" customHeight="1">
      <c r="A1507" s="76" t="s">
        <v>245</v>
      </c>
      <c r="B1507" s="81" t="s">
        <v>246</v>
      </c>
      <c r="C1507" s="76" t="s">
        <v>337</v>
      </c>
      <c r="D1507" s="76" t="s">
        <v>337</v>
      </c>
      <c r="E1507" s="76">
        <v>2558</v>
      </c>
      <c r="F1507" s="78" t="s">
        <v>2186</v>
      </c>
      <c r="G1507" s="78">
        <v>100000045533</v>
      </c>
      <c r="H1507" s="79">
        <v>240294</v>
      </c>
      <c r="I1507" s="76" t="s">
        <v>647</v>
      </c>
    </row>
    <row r="1508" spans="1:9" s="80" customFormat="1" ht="18.75" customHeight="1">
      <c r="A1508" s="76" t="s">
        <v>245</v>
      </c>
      <c r="B1508" s="81" t="s">
        <v>246</v>
      </c>
      <c r="C1508" s="76" t="s">
        <v>337</v>
      </c>
      <c r="D1508" s="76" t="s">
        <v>337</v>
      </c>
      <c r="E1508" s="76">
        <v>2558</v>
      </c>
      <c r="F1508" s="78" t="s">
        <v>2187</v>
      </c>
      <c r="G1508" s="78">
        <v>100000045534</v>
      </c>
      <c r="H1508" s="79">
        <v>240294</v>
      </c>
      <c r="I1508" s="76" t="s">
        <v>647</v>
      </c>
    </row>
    <row r="1509" spans="1:9" s="80" customFormat="1" ht="18.75" customHeight="1">
      <c r="A1509" s="76" t="s">
        <v>245</v>
      </c>
      <c r="B1509" s="81" t="s">
        <v>246</v>
      </c>
      <c r="C1509" s="76" t="s">
        <v>337</v>
      </c>
      <c r="D1509" s="76" t="s">
        <v>337</v>
      </c>
      <c r="E1509" s="76">
        <v>2558</v>
      </c>
      <c r="F1509" s="78" t="s">
        <v>2188</v>
      </c>
      <c r="G1509" s="78">
        <v>100000045535</v>
      </c>
      <c r="H1509" s="79">
        <v>240294</v>
      </c>
      <c r="I1509" s="76" t="s">
        <v>647</v>
      </c>
    </row>
    <row r="1510" spans="1:9" s="80" customFormat="1" ht="18.75" customHeight="1">
      <c r="A1510" s="76" t="s">
        <v>245</v>
      </c>
      <c r="B1510" s="81" t="s">
        <v>246</v>
      </c>
      <c r="C1510" s="76" t="s">
        <v>337</v>
      </c>
      <c r="D1510" s="76" t="s">
        <v>337</v>
      </c>
      <c r="E1510" s="76">
        <v>2558</v>
      </c>
      <c r="F1510" s="78" t="s">
        <v>2189</v>
      </c>
      <c r="G1510" s="78">
        <v>100000045536</v>
      </c>
      <c r="H1510" s="79">
        <v>240294</v>
      </c>
      <c r="I1510" s="76" t="s">
        <v>647</v>
      </c>
    </row>
    <row r="1511" spans="1:9" s="80" customFormat="1" ht="18.75" customHeight="1">
      <c r="A1511" s="76" t="s">
        <v>411</v>
      </c>
      <c r="B1511" s="77" t="s">
        <v>412</v>
      </c>
      <c r="C1511" s="76" t="s">
        <v>340</v>
      </c>
      <c r="D1511" s="76" t="s">
        <v>672</v>
      </c>
      <c r="E1511" s="76">
        <v>2558</v>
      </c>
      <c r="F1511" s="78" t="s">
        <v>2190</v>
      </c>
      <c r="G1511" s="78" t="s">
        <v>2191</v>
      </c>
      <c r="H1511" s="79">
        <v>240484</v>
      </c>
      <c r="I1511" s="76" t="s">
        <v>647</v>
      </c>
    </row>
    <row r="1512" spans="1:9" s="80" customFormat="1" ht="18.75" customHeight="1">
      <c r="A1512" s="76" t="s">
        <v>411</v>
      </c>
      <c r="B1512" s="77" t="s">
        <v>412</v>
      </c>
      <c r="C1512" s="76" t="s">
        <v>340</v>
      </c>
      <c r="D1512" s="76" t="s">
        <v>672</v>
      </c>
      <c r="E1512" s="76">
        <v>2558</v>
      </c>
      <c r="F1512" s="78" t="s">
        <v>2192</v>
      </c>
      <c r="G1512" s="78" t="s">
        <v>2193</v>
      </c>
      <c r="H1512" s="79">
        <v>240484</v>
      </c>
      <c r="I1512" s="76" t="s">
        <v>647</v>
      </c>
    </row>
    <row r="1513" spans="1:9" s="80" customFormat="1" ht="18.75" customHeight="1">
      <c r="A1513" s="76" t="s">
        <v>411</v>
      </c>
      <c r="B1513" s="77" t="s">
        <v>412</v>
      </c>
      <c r="C1513" s="76" t="s">
        <v>337</v>
      </c>
      <c r="D1513" s="76" t="s">
        <v>645</v>
      </c>
      <c r="E1513" s="76">
        <v>2558</v>
      </c>
      <c r="F1513" s="78" t="s">
        <v>2194</v>
      </c>
      <c r="G1513" s="78" t="s">
        <v>2195</v>
      </c>
      <c r="H1513" s="79">
        <v>240484</v>
      </c>
      <c r="I1513" s="76" t="s">
        <v>647</v>
      </c>
    </row>
    <row r="1514" spans="1:9" s="80" customFormat="1" ht="18.75" customHeight="1">
      <c r="A1514" s="76" t="s">
        <v>411</v>
      </c>
      <c r="B1514" s="77" t="s">
        <v>412</v>
      </c>
      <c r="C1514" s="76" t="s">
        <v>337</v>
      </c>
      <c r="D1514" s="76" t="s">
        <v>645</v>
      </c>
      <c r="E1514" s="76">
        <v>2558</v>
      </c>
      <c r="F1514" s="78" t="s">
        <v>2196</v>
      </c>
      <c r="G1514" s="78" t="s">
        <v>2197</v>
      </c>
      <c r="H1514" s="79">
        <v>240484</v>
      </c>
      <c r="I1514" s="76" t="s">
        <v>647</v>
      </c>
    </row>
    <row r="1515" spans="1:9" s="80" customFormat="1" ht="18.75" customHeight="1">
      <c r="A1515" s="76" t="s">
        <v>413</v>
      </c>
      <c r="B1515" s="77" t="s">
        <v>414</v>
      </c>
      <c r="C1515" s="76" t="s">
        <v>340</v>
      </c>
      <c r="D1515" s="76" t="s">
        <v>672</v>
      </c>
      <c r="E1515" s="76">
        <v>2558</v>
      </c>
      <c r="F1515" s="78" t="s">
        <v>2198</v>
      </c>
      <c r="G1515" s="78" t="s">
        <v>2199</v>
      </c>
      <c r="H1515" s="79">
        <v>240484</v>
      </c>
      <c r="I1515" s="76" t="s">
        <v>647</v>
      </c>
    </row>
    <row r="1516" spans="1:9" s="80" customFormat="1" ht="18.75" customHeight="1">
      <c r="A1516" s="76" t="s">
        <v>413</v>
      </c>
      <c r="B1516" s="77" t="s">
        <v>414</v>
      </c>
      <c r="C1516" s="76" t="s">
        <v>337</v>
      </c>
      <c r="D1516" s="76" t="s">
        <v>645</v>
      </c>
      <c r="E1516" s="76">
        <v>2558</v>
      </c>
      <c r="F1516" s="78" t="s">
        <v>2200</v>
      </c>
      <c r="G1516" s="78" t="s">
        <v>2201</v>
      </c>
      <c r="H1516" s="79">
        <v>240484</v>
      </c>
      <c r="I1516" s="76" t="s">
        <v>647</v>
      </c>
    </row>
    <row r="1517" spans="1:9" s="80" customFormat="1" ht="18.75" customHeight="1">
      <c r="A1517" s="76" t="s">
        <v>413</v>
      </c>
      <c r="B1517" s="77" t="s">
        <v>414</v>
      </c>
      <c r="C1517" s="76" t="s">
        <v>337</v>
      </c>
      <c r="D1517" s="76" t="s">
        <v>645</v>
      </c>
      <c r="E1517" s="76">
        <v>2558</v>
      </c>
      <c r="F1517" s="78" t="s">
        <v>2202</v>
      </c>
      <c r="G1517" s="78" t="s">
        <v>2203</v>
      </c>
      <c r="H1517" s="79">
        <v>240484</v>
      </c>
      <c r="I1517" s="76" t="s">
        <v>647</v>
      </c>
    </row>
    <row r="1518" spans="1:9" s="80" customFormat="1" ht="18.75" customHeight="1">
      <c r="A1518" s="76" t="s">
        <v>247</v>
      </c>
      <c r="B1518" s="77" t="s">
        <v>248</v>
      </c>
      <c r="C1518" s="76" t="s">
        <v>340</v>
      </c>
      <c r="D1518" s="76" t="s">
        <v>672</v>
      </c>
      <c r="E1518" s="76">
        <v>2558</v>
      </c>
      <c r="F1518" s="78" t="s">
        <v>2204</v>
      </c>
      <c r="G1518" s="78" t="s">
        <v>2205</v>
      </c>
      <c r="H1518" s="79">
        <v>240484</v>
      </c>
      <c r="I1518" s="76" t="s">
        <v>647</v>
      </c>
    </row>
    <row r="1519" spans="1:9" s="80" customFormat="1" ht="18.75" customHeight="1">
      <c r="A1519" s="76" t="s">
        <v>247</v>
      </c>
      <c r="B1519" s="77" t="s">
        <v>248</v>
      </c>
      <c r="C1519" s="76" t="s">
        <v>340</v>
      </c>
      <c r="D1519" s="76" t="s">
        <v>672</v>
      </c>
      <c r="E1519" s="76">
        <v>2558</v>
      </c>
      <c r="F1519" s="78" t="s">
        <v>2206</v>
      </c>
      <c r="G1519" s="78" t="s">
        <v>2207</v>
      </c>
      <c r="H1519" s="79">
        <v>240484</v>
      </c>
      <c r="I1519" s="76" t="s">
        <v>647</v>
      </c>
    </row>
    <row r="1520" spans="1:9" s="80" customFormat="1" ht="18.75" customHeight="1">
      <c r="A1520" s="76" t="s">
        <v>247</v>
      </c>
      <c r="B1520" s="77" t="s">
        <v>248</v>
      </c>
      <c r="C1520" s="76" t="s">
        <v>337</v>
      </c>
      <c r="D1520" s="76" t="s">
        <v>645</v>
      </c>
      <c r="E1520" s="76">
        <v>2558</v>
      </c>
      <c r="F1520" s="78" t="s">
        <v>2208</v>
      </c>
      <c r="G1520" s="78" t="s">
        <v>2209</v>
      </c>
      <c r="H1520" s="79">
        <v>240484</v>
      </c>
      <c r="I1520" s="76" t="s">
        <v>647</v>
      </c>
    </row>
    <row r="1521" spans="1:9" s="80" customFormat="1" ht="18.75" customHeight="1">
      <c r="A1521" s="76" t="s">
        <v>247</v>
      </c>
      <c r="B1521" s="77" t="s">
        <v>248</v>
      </c>
      <c r="C1521" s="76" t="s">
        <v>337</v>
      </c>
      <c r="D1521" s="76" t="s">
        <v>645</v>
      </c>
      <c r="E1521" s="76">
        <v>2558</v>
      </c>
      <c r="F1521" s="78" t="s">
        <v>2210</v>
      </c>
      <c r="G1521" s="78" t="s">
        <v>2211</v>
      </c>
      <c r="H1521" s="79">
        <v>240484</v>
      </c>
      <c r="I1521" s="76" t="s">
        <v>647</v>
      </c>
    </row>
    <row r="1522" spans="1:9" s="80" customFormat="1" ht="18.75" customHeight="1">
      <c r="A1522" s="76" t="s">
        <v>247</v>
      </c>
      <c r="B1522" s="77" t="s">
        <v>248</v>
      </c>
      <c r="C1522" s="76" t="s">
        <v>337</v>
      </c>
      <c r="D1522" s="76" t="s">
        <v>645</v>
      </c>
      <c r="E1522" s="76">
        <v>2558</v>
      </c>
      <c r="F1522" s="78" t="s">
        <v>2212</v>
      </c>
      <c r="G1522" s="78" t="s">
        <v>2213</v>
      </c>
      <c r="H1522" s="79">
        <v>240484</v>
      </c>
      <c r="I1522" s="76" t="s">
        <v>647</v>
      </c>
    </row>
    <row r="1523" spans="1:9" s="80" customFormat="1" ht="18.75" customHeight="1">
      <c r="A1523" s="76" t="s">
        <v>247</v>
      </c>
      <c r="B1523" s="81" t="s">
        <v>248</v>
      </c>
      <c r="C1523" s="76" t="s">
        <v>338</v>
      </c>
      <c r="D1523" s="76" t="s">
        <v>772</v>
      </c>
      <c r="E1523" s="76">
        <v>2557</v>
      </c>
      <c r="F1523" s="78" t="s">
        <v>2214</v>
      </c>
      <c r="G1523" s="78"/>
      <c r="H1523" s="79">
        <v>240193</v>
      </c>
      <c r="I1523" s="76" t="s">
        <v>647</v>
      </c>
    </row>
    <row r="1524" spans="1:9" s="80" customFormat="1" ht="18.75" customHeight="1">
      <c r="A1524" s="76" t="s">
        <v>247</v>
      </c>
      <c r="B1524" s="81" t="s">
        <v>248</v>
      </c>
      <c r="C1524" s="76" t="s">
        <v>338</v>
      </c>
      <c r="D1524" s="76" t="s">
        <v>772</v>
      </c>
      <c r="E1524" s="76">
        <v>2557</v>
      </c>
      <c r="F1524" s="78" t="s">
        <v>2215</v>
      </c>
      <c r="G1524" s="78"/>
      <c r="H1524" s="79">
        <v>240107</v>
      </c>
      <c r="I1524" s="76" t="s">
        <v>647</v>
      </c>
    </row>
    <row r="1525" spans="1:9" s="80" customFormat="1" ht="18.75" customHeight="1">
      <c r="A1525" s="76" t="s">
        <v>247</v>
      </c>
      <c r="B1525" s="81" t="s">
        <v>248</v>
      </c>
      <c r="C1525" s="76" t="s">
        <v>338</v>
      </c>
      <c r="D1525" s="76" t="s">
        <v>772</v>
      </c>
      <c r="E1525" s="76">
        <v>2557</v>
      </c>
      <c r="F1525" s="78" t="s">
        <v>2216</v>
      </c>
      <c r="G1525" s="78"/>
      <c r="H1525" s="79">
        <v>240107</v>
      </c>
      <c r="I1525" s="76" t="s">
        <v>647</v>
      </c>
    </row>
    <row r="1526" spans="1:9" s="80" customFormat="1" ht="18.75" customHeight="1">
      <c r="A1526" s="76" t="s">
        <v>247</v>
      </c>
      <c r="B1526" s="81" t="s">
        <v>248</v>
      </c>
      <c r="C1526" s="76" t="s">
        <v>338</v>
      </c>
      <c r="D1526" s="76" t="s">
        <v>772</v>
      </c>
      <c r="E1526" s="76">
        <v>2557</v>
      </c>
      <c r="F1526" s="78" t="s">
        <v>2217</v>
      </c>
      <c r="G1526" s="78"/>
      <c r="H1526" s="79">
        <v>240107</v>
      </c>
      <c r="I1526" s="76" t="s">
        <v>647</v>
      </c>
    </row>
    <row r="1527" spans="1:9" s="80" customFormat="1" ht="18.75" customHeight="1">
      <c r="A1527" s="76" t="s">
        <v>247</v>
      </c>
      <c r="B1527" s="81" t="s">
        <v>248</v>
      </c>
      <c r="C1527" s="76" t="s">
        <v>338</v>
      </c>
      <c r="D1527" s="76" t="s">
        <v>772</v>
      </c>
      <c r="E1527" s="76">
        <v>2557</v>
      </c>
      <c r="F1527" s="78" t="s">
        <v>2218</v>
      </c>
      <c r="G1527" s="78"/>
      <c r="H1527" s="79">
        <v>240107</v>
      </c>
      <c r="I1527" s="76" t="s">
        <v>647</v>
      </c>
    </row>
    <row r="1528" spans="1:9" s="80" customFormat="1" ht="18.75" customHeight="1">
      <c r="A1528" s="76" t="s">
        <v>415</v>
      </c>
      <c r="B1528" s="77" t="s">
        <v>416</v>
      </c>
      <c r="C1528" s="76" t="s">
        <v>337</v>
      </c>
      <c r="D1528" s="76" t="s">
        <v>645</v>
      </c>
      <c r="E1528" s="76">
        <v>2558</v>
      </c>
      <c r="F1528" s="78" t="s">
        <v>2219</v>
      </c>
      <c r="G1528" s="78" t="s">
        <v>2220</v>
      </c>
      <c r="H1528" s="79">
        <v>240484</v>
      </c>
      <c r="I1528" s="76" t="s">
        <v>647</v>
      </c>
    </row>
    <row r="1529" spans="1:9" s="80" customFormat="1" ht="18.75" customHeight="1">
      <c r="A1529" s="76" t="s">
        <v>417</v>
      </c>
      <c r="B1529" s="77" t="s">
        <v>418</v>
      </c>
      <c r="C1529" s="76" t="s">
        <v>340</v>
      </c>
      <c r="D1529" s="76" t="s">
        <v>672</v>
      </c>
      <c r="E1529" s="76">
        <v>2558</v>
      </c>
      <c r="F1529" s="78" t="s">
        <v>2221</v>
      </c>
      <c r="G1529" s="78" t="s">
        <v>2222</v>
      </c>
      <c r="H1529" s="79">
        <v>240484</v>
      </c>
      <c r="I1529" s="76" t="s">
        <v>647</v>
      </c>
    </row>
    <row r="1530" spans="1:9" s="80" customFormat="1" ht="18.75" customHeight="1">
      <c r="A1530" s="76" t="s">
        <v>417</v>
      </c>
      <c r="B1530" s="77" t="s">
        <v>418</v>
      </c>
      <c r="C1530" s="76" t="s">
        <v>337</v>
      </c>
      <c r="D1530" s="76" t="s">
        <v>645</v>
      </c>
      <c r="E1530" s="76">
        <v>2558</v>
      </c>
      <c r="F1530" s="78" t="s">
        <v>2223</v>
      </c>
      <c r="G1530" s="78" t="s">
        <v>2224</v>
      </c>
      <c r="H1530" s="79">
        <v>240484</v>
      </c>
      <c r="I1530" s="76" t="s">
        <v>647</v>
      </c>
    </row>
    <row r="1531" spans="1:9" s="80" customFormat="1" ht="18.75" customHeight="1">
      <c r="A1531" s="76" t="s">
        <v>417</v>
      </c>
      <c r="B1531" s="77" t="s">
        <v>418</v>
      </c>
      <c r="C1531" s="76" t="s">
        <v>337</v>
      </c>
      <c r="D1531" s="76" t="s">
        <v>645</v>
      </c>
      <c r="E1531" s="76">
        <v>2558</v>
      </c>
      <c r="F1531" s="78" t="s">
        <v>2225</v>
      </c>
      <c r="G1531" s="78" t="s">
        <v>2226</v>
      </c>
      <c r="H1531" s="79">
        <v>240484</v>
      </c>
      <c r="I1531" s="76" t="s">
        <v>647</v>
      </c>
    </row>
    <row r="1532" spans="1:9" s="80" customFormat="1" ht="18.75" customHeight="1">
      <c r="A1532" s="76" t="s">
        <v>419</v>
      </c>
      <c r="B1532" s="77" t="s">
        <v>420</v>
      </c>
      <c r="C1532" s="76" t="s">
        <v>337</v>
      </c>
      <c r="D1532" s="76" t="s">
        <v>645</v>
      </c>
      <c r="E1532" s="76">
        <v>2558</v>
      </c>
      <c r="F1532" s="78" t="s">
        <v>2227</v>
      </c>
      <c r="G1532" s="78">
        <v>100000048352</v>
      </c>
      <c r="H1532" s="79">
        <v>240484</v>
      </c>
      <c r="I1532" s="76" t="s">
        <v>647</v>
      </c>
    </row>
    <row r="1533" spans="1:9" s="80" customFormat="1" ht="18.75" customHeight="1">
      <c r="A1533" s="76" t="s">
        <v>249</v>
      </c>
      <c r="B1533" s="77" t="s">
        <v>346</v>
      </c>
      <c r="C1533" s="76" t="s">
        <v>340</v>
      </c>
      <c r="D1533" s="76" t="s">
        <v>672</v>
      </c>
      <c r="E1533" s="76">
        <v>2558</v>
      </c>
      <c r="F1533" s="78" t="s">
        <v>2228</v>
      </c>
      <c r="G1533" s="78" t="s">
        <v>2229</v>
      </c>
      <c r="H1533" s="79">
        <v>240484</v>
      </c>
      <c r="I1533" s="76" t="s">
        <v>647</v>
      </c>
    </row>
    <row r="1534" spans="1:9" s="80" customFormat="1" ht="18.75" customHeight="1">
      <c r="A1534" s="76" t="s">
        <v>249</v>
      </c>
      <c r="B1534" s="77" t="s">
        <v>346</v>
      </c>
      <c r="C1534" s="76" t="s">
        <v>337</v>
      </c>
      <c r="D1534" s="76" t="s">
        <v>645</v>
      </c>
      <c r="E1534" s="76">
        <v>2558</v>
      </c>
      <c r="F1534" s="78" t="s">
        <v>2230</v>
      </c>
      <c r="G1534" s="78">
        <v>100000047946</v>
      </c>
      <c r="H1534" s="79">
        <v>240325</v>
      </c>
      <c r="I1534" s="76" t="s">
        <v>647</v>
      </c>
    </row>
    <row r="1535" spans="1:9" s="80" customFormat="1" ht="18.75" customHeight="1">
      <c r="A1535" s="76" t="s">
        <v>249</v>
      </c>
      <c r="B1535" s="77" t="s">
        <v>346</v>
      </c>
      <c r="C1535" s="76" t="s">
        <v>337</v>
      </c>
      <c r="D1535" s="76" t="s">
        <v>645</v>
      </c>
      <c r="E1535" s="76">
        <v>2558</v>
      </c>
      <c r="F1535" s="78" t="s">
        <v>2231</v>
      </c>
      <c r="G1535" s="78" t="s">
        <v>2232</v>
      </c>
      <c r="H1535" s="79">
        <v>240484</v>
      </c>
      <c r="I1535" s="76" t="s">
        <v>647</v>
      </c>
    </row>
    <row r="1536" spans="1:9" s="80" customFormat="1" ht="18.75" customHeight="1">
      <c r="A1536" s="76" t="s">
        <v>249</v>
      </c>
      <c r="B1536" s="77" t="s">
        <v>346</v>
      </c>
      <c r="C1536" s="76" t="s">
        <v>337</v>
      </c>
      <c r="D1536" s="76" t="s">
        <v>645</v>
      </c>
      <c r="E1536" s="76">
        <v>2558</v>
      </c>
      <c r="F1536" s="78" t="s">
        <v>2233</v>
      </c>
      <c r="G1536" s="78" t="s">
        <v>2234</v>
      </c>
      <c r="H1536" s="79">
        <v>240484</v>
      </c>
      <c r="I1536" s="76" t="s">
        <v>647</v>
      </c>
    </row>
    <row r="1537" spans="1:9" s="80" customFormat="1" ht="18.75" customHeight="1">
      <c r="A1537" s="76" t="s">
        <v>249</v>
      </c>
      <c r="B1537" s="81" t="s">
        <v>346</v>
      </c>
      <c r="C1537" s="76" t="s">
        <v>338</v>
      </c>
      <c r="D1537" s="76" t="s">
        <v>651</v>
      </c>
      <c r="E1537" s="76">
        <v>2557</v>
      </c>
      <c r="F1537" s="78"/>
      <c r="G1537" s="78">
        <v>100000001765</v>
      </c>
      <c r="H1537" s="79">
        <v>240325</v>
      </c>
      <c r="I1537" s="76" t="s">
        <v>647</v>
      </c>
    </row>
    <row r="1538" spans="1:9" s="80" customFormat="1" ht="18.75" customHeight="1">
      <c r="A1538" s="76" t="s">
        <v>249</v>
      </c>
      <c r="B1538" s="77" t="s">
        <v>346</v>
      </c>
      <c r="C1538" s="76" t="s">
        <v>338</v>
      </c>
      <c r="D1538" s="76" t="s">
        <v>651</v>
      </c>
      <c r="E1538" s="76">
        <v>2557</v>
      </c>
      <c r="F1538" s="78" t="s">
        <v>2235</v>
      </c>
      <c r="G1538" s="78">
        <v>100000047947</v>
      </c>
      <c r="H1538" s="79">
        <v>240325</v>
      </c>
      <c r="I1538" s="76" t="s">
        <v>647</v>
      </c>
    </row>
    <row r="1539" spans="1:9" s="80" customFormat="1" ht="18.75" customHeight="1">
      <c r="A1539" s="76" t="s">
        <v>249</v>
      </c>
      <c r="B1539" s="77" t="s">
        <v>346</v>
      </c>
      <c r="C1539" s="76" t="s">
        <v>339</v>
      </c>
      <c r="D1539" s="76" t="s">
        <v>339</v>
      </c>
      <c r="E1539" s="76">
        <v>2558</v>
      </c>
      <c r="F1539" s="78" t="s">
        <v>2236</v>
      </c>
      <c r="G1539" s="78"/>
      <c r="H1539" s="79">
        <v>240570</v>
      </c>
      <c r="I1539" s="76" t="s">
        <v>647</v>
      </c>
    </row>
    <row r="1540" spans="1:9" s="80" customFormat="1" ht="18.75" customHeight="1">
      <c r="A1540" s="76" t="s">
        <v>421</v>
      </c>
      <c r="B1540" s="77" t="s">
        <v>422</v>
      </c>
      <c r="C1540" s="76" t="s">
        <v>340</v>
      </c>
      <c r="D1540" s="76" t="s">
        <v>672</v>
      </c>
      <c r="E1540" s="76">
        <v>2558</v>
      </c>
      <c r="F1540" s="78" t="s">
        <v>2237</v>
      </c>
      <c r="G1540" s="78" t="s">
        <v>2238</v>
      </c>
      <c r="H1540" s="79">
        <v>240484</v>
      </c>
      <c r="I1540" s="76" t="s">
        <v>647</v>
      </c>
    </row>
    <row r="1541" spans="1:9" s="80" customFormat="1" ht="18.75" customHeight="1">
      <c r="A1541" s="76" t="s">
        <v>421</v>
      </c>
      <c r="B1541" s="77" t="s">
        <v>422</v>
      </c>
      <c r="C1541" s="76" t="s">
        <v>337</v>
      </c>
      <c r="D1541" s="76" t="s">
        <v>645</v>
      </c>
      <c r="E1541" s="76">
        <v>2558</v>
      </c>
      <c r="F1541" s="78" t="s">
        <v>2239</v>
      </c>
      <c r="G1541" s="78">
        <v>100000047948</v>
      </c>
      <c r="H1541" s="79">
        <v>240325</v>
      </c>
      <c r="I1541" s="76" t="s">
        <v>647</v>
      </c>
    </row>
    <row r="1542" spans="1:9" s="80" customFormat="1" ht="18.75" customHeight="1">
      <c r="A1542" s="76" t="s">
        <v>421</v>
      </c>
      <c r="B1542" s="77" t="s">
        <v>422</v>
      </c>
      <c r="C1542" s="76" t="s">
        <v>337</v>
      </c>
      <c r="D1542" s="76" t="s">
        <v>645</v>
      </c>
      <c r="E1542" s="76">
        <v>2558</v>
      </c>
      <c r="F1542" s="78" t="s">
        <v>2240</v>
      </c>
      <c r="G1542" s="78" t="s">
        <v>2241</v>
      </c>
      <c r="H1542" s="79">
        <v>240484</v>
      </c>
      <c r="I1542" s="76" t="s">
        <v>647</v>
      </c>
    </row>
    <row r="1543" spans="1:9" s="80" customFormat="1" ht="18.75" customHeight="1">
      <c r="A1543" s="76" t="s">
        <v>421</v>
      </c>
      <c r="B1543" s="77" t="s">
        <v>422</v>
      </c>
      <c r="C1543" s="76" t="s">
        <v>337</v>
      </c>
      <c r="D1543" s="76" t="s">
        <v>645</v>
      </c>
      <c r="E1543" s="76">
        <v>2558</v>
      </c>
      <c r="F1543" s="78" t="s">
        <v>2242</v>
      </c>
      <c r="G1543" s="78" t="s">
        <v>2243</v>
      </c>
      <c r="H1543" s="79">
        <v>240484</v>
      </c>
      <c r="I1543" s="76" t="s">
        <v>647</v>
      </c>
    </row>
    <row r="1544" spans="1:9" s="80" customFormat="1" ht="18.75" customHeight="1">
      <c r="A1544" s="76" t="s">
        <v>421</v>
      </c>
      <c r="B1544" s="77" t="s">
        <v>422</v>
      </c>
      <c r="C1544" s="76" t="s">
        <v>338</v>
      </c>
      <c r="D1544" s="76" t="s">
        <v>651</v>
      </c>
      <c r="E1544" s="76">
        <v>2558</v>
      </c>
      <c r="F1544" s="78" t="s">
        <v>2244</v>
      </c>
      <c r="G1544" s="78"/>
      <c r="H1544" s="79">
        <v>240325</v>
      </c>
      <c r="I1544" s="76" t="s">
        <v>647</v>
      </c>
    </row>
    <row r="1545" spans="1:9" s="80" customFormat="1" ht="18.75" customHeight="1">
      <c r="A1545" s="76" t="s">
        <v>421</v>
      </c>
      <c r="B1545" s="77" t="s">
        <v>422</v>
      </c>
      <c r="C1545" s="76" t="s">
        <v>339</v>
      </c>
      <c r="D1545" s="76" t="s">
        <v>339</v>
      </c>
      <c r="E1545" s="76">
        <v>2558</v>
      </c>
      <c r="F1545" s="78" t="s">
        <v>2245</v>
      </c>
      <c r="G1545" s="78"/>
      <c r="H1545" s="79">
        <v>240570</v>
      </c>
      <c r="I1545" s="76" t="s">
        <v>647</v>
      </c>
    </row>
    <row r="1546" spans="1:9" s="80" customFormat="1" ht="18.75" customHeight="1">
      <c r="A1546" s="76" t="s">
        <v>423</v>
      </c>
      <c r="B1546" s="77" t="s">
        <v>424</v>
      </c>
      <c r="C1546" s="76" t="s">
        <v>337</v>
      </c>
      <c r="D1546" s="76" t="s">
        <v>645</v>
      </c>
      <c r="E1546" s="76">
        <v>2558</v>
      </c>
      <c r="F1546" s="78" t="s">
        <v>2246</v>
      </c>
      <c r="G1546" s="78">
        <v>100000047666</v>
      </c>
      <c r="H1546" s="79">
        <v>240484</v>
      </c>
      <c r="I1546" s="76" t="s">
        <v>647</v>
      </c>
    </row>
    <row r="1547" spans="1:9" s="80" customFormat="1" ht="18.75" customHeight="1">
      <c r="A1547" s="76" t="s">
        <v>425</v>
      </c>
      <c r="B1547" s="77" t="s">
        <v>426</v>
      </c>
      <c r="C1547" s="76" t="s">
        <v>337</v>
      </c>
      <c r="D1547" s="76" t="s">
        <v>645</v>
      </c>
      <c r="E1547" s="76">
        <v>2558</v>
      </c>
      <c r="F1547" s="78" t="s">
        <v>2247</v>
      </c>
      <c r="G1547" s="78">
        <v>100000047661</v>
      </c>
      <c r="H1547" s="79">
        <v>240484</v>
      </c>
      <c r="I1547" s="76" t="s">
        <v>647</v>
      </c>
    </row>
    <row r="1548" spans="1:9" s="80" customFormat="1" ht="18.75" customHeight="1">
      <c r="A1548" s="76" t="s">
        <v>427</v>
      </c>
      <c r="B1548" s="77" t="s">
        <v>428</v>
      </c>
      <c r="C1548" s="76" t="s">
        <v>340</v>
      </c>
      <c r="D1548" s="76" t="s">
        <v>672</v>
      </c>
      <c r="E1548" s="76">
        <v>2558</v>
      </c>
      <c r="F1548" s="78" t="s">
        <v>2248</v>
      </c>
      <c r="G1548" s="78" t="s">
        <v>2249</v>
      </c>
      <c r="H1548" s="79">
        <v>240484</v>
      </c>
      <c r="I1548" s="76" t="s">
        <v>647</v>
      </c>
    </row>
    <row r="1549" spans="1:9" s="80" customFormat="1" ht="18.75" customHeight="1">
      <c r="A1549" s="76" t="s">
        <v>427</v>
      </c>
      <c r="B1549" s="77" t="s">
        <v>428</v>
      </c>
      <c r="C1549" s="76" t="s">
        <v>337</v>
      </c>
      <c r="D1549" s="76" t="s">
        <v>645</v>
      </c>
      <c r="E1549" s="76">
        <v>2558</v>
      </c>
      <c r="F1549" s="78" t="s">
        <v>2250</v>
      </c>
      <c r="G1549" s="78">
        <v>100000047950</v>
      </c>
      <c r="H1549" s="79">
        <v>240325</v>
      </c>
      <c r="I1549" s="76" t="s">
        <v>647</v>
      </c>
    </row>
    <row r="1550" spans="1:9" s="80" customFormat="1" ht="18.75" customHeight="1">
      <c r="A1550" s="76" t="s">
        <v>427</v>
      </c>
      <c r="B1550" s="77" t="s">
        <v>428</v>
      </c>
      <c r="C1550" s="76" t="s">
        <v>337</v>
      </c>
      <c r="D1550" s="76" t="s">
        <v>645</v>
      </c>
      <c r="E1550" s="76">
        <v>2558</v>
      </c>
      <c r="F1550" s="78" t="s">
        <v>2251</v>
      </c>
      <c r="G1550" s="78" t="s">
        <v>2252</v>
      </c>
      <c r="H1550" s="79">
        <v>240484</v>
      </c>
      <c r="I1550" s="76" t="s">
        <v>647</v>
      </c>
    </row>
    <row r="1551" spans="1:9" s="80" customFormat="1" ht="18.75" customHeight="1">
      <c r="A1551" s="76" t="s">
        <v>427</v>
      </c>
      <c r="B1551" s="77" t="s">
        <v>428</v>
      </c>
      <c r="C1551" s="76" t="s">
        <v>337</v>
      </c>
      <c r="D1551" s="76" t="s">
        <v>645</v>
      </c>
      <c r="E1551" s="76">
        <v>2558</v>
      </c>
      <c r="F1551" s="78" t="s">
        <v>2253</v>
      </c>
      <c r="G1551" s="78" t="s">
        <v>2254</v>
      </c>
      <c r="H1551" s="79">
        <v>240484</v>
      </c>
      <c r="I1551" s="76" t="s">
        <v>647</v>
      </c>
    </row>
    <row r="1552" spans="1:9" s="80" customFormat="1" ht="18.75" customHeight="1">
      <c r="A1552" s="76" t="s">
        <v>427</v>
      </c>
      <c r="B1552" s="77" t="s">
        <v>428</v>
      </c>
      <c r="C1552" s="76" t="s">
        <v>338</v>
      </c>
      <c r="D1552" s="76" t="s">
        <v>651</v>
      </c>
      <c r="E1552" s="76">
        <v>2558</v>
      </c>
      <c r="F1552" s="78" t="s">
        <v>2255</v>
      </c>
      <c r="G1552" s="78">
        <v>100000047951</v>
      </c>
      <c r="H1552" s="79">
        <v>240325</v>
      </c>
      <c r="I1552" s="76" t="s">
        <v>647</v>
      </c>
    </row>
    <row r="1553" spans="1:9" s="91" customFormat="1" ht="18.75" customHeight="1">
      <c r="A1553" s="76" t="s">
        <v>429</v>
      </c>
      <c r="B1553" s="77" t="s">
        <v>430</v>
      </c>
      <c r="C1553" s="76" t="s">
        <v>340</v>
      </c>
      <c r="D1553" s="76" t="s">
        <v>340</v>
      </c>
      <c r="E1553" s="76">
        <v>2552</v>
      </c>
      <c r="F1553" s="78"/>
      <c r="G1553" s="78">
        <v>100000034016</v>
      </c>
      <c r="H1553" s="79">
        <v>238392</v>
      </c>
      <c r="I1553" s="76"/>
    </row>
    <row r="1554" spans="1:9" s="91" customFormat="1" ht="18.75" customHeight="1">
      <c r="A1554" s="76" t="s">
        <v>429</v>
      </c>
      <c r="B1554" s="77" t="s">
        <v>430</v>
      </c>
      <c r="C1554" s="76" t="s">
        <v>340</v>
      </c>
      <c r="D1554" s="76" t="s">
        <v>340</v>
      </c>
      <c r="E1554" s="76">
        <v>2560</v>
      </c>
      <c r="F1554" s="78" t="s">
        <v>2256</v>
      </c>
      <c r="G1554" s="78">
        <v>100000060534</v>
      </c>
      <c r="H1554" s="79">
        <v>241059</v>
      </c>
      <c r="I1554" s="76" t="s">
        <v>647</v>
      </c>
    </row>
    <row r="1555" spans="1:9" s="91" customFormat="1" ht="18.75" customHeight="1">
      <c r="A1555" s="76" t="s">
        <v>429</v>
      </c>
      <c r="B1555" s="77" t="s">
        <v>430</v>
      </c>
      <c r="C1555" s="76" t="s">
        <v>340</v>
      </c>
      <c r="D1555" s="76" t="s">
        <v>672</v>
      </c>
      <c r="E1555" s="76">
        <v>2558</v>
      </c>
      <c r="F1555" s="78" t="s">
        <v>2257</v>
      </c>
      <c r="G1555" s="78" t="s">
        <v>2258</v>
      </c>
      <c r="H1555" s="79">
        <v>240484</v>
      </c>
      <c r="I1555" s="76" t="s">
        <v>647</v>
      </c>
    </row>
    <row r="1556" spans="1:9" s="91" customFormat="1" ht="18.75" customHeight="1">
      <c r="A1556" s="76" t="s">
        <v>429</v>
      </c>
      <c r="B1556" s="77" t="s">
        <v>430</v>
      </c>
      <c r="C1556" s="76" t="s">
        <v>337</v>
      </c>
      <c r="D1556" s="76" t="s">
        <v>645</v>
      </c>
      <c r="E1556" s="76">
        <v>2555</v>
      </c>
      <c r="F1556" s="78" t="s">
        <v>2259</v>
      </c>
      <c r="G1556" s="78">
        <v>100000041195</v>
      </c>
      <c r="H1556" s="79">
        <v>239324</v>
      </c>
      <c r="I1556" s="76" t="s">
        <v>647</v>
      </c>
    </row>
    <row r="1557" spans="1:9" s="91" customFormat="1" ht="18.75" customHeight="1">
      <c r="A1557" s="76" t="s">
        <v>429</v>
      </c>
      <c r="B1557" s="77" t="s">
        <v>430</v>
      </c>
      <c r="C1557" s="76" t="s">
        <v>337</v>
      </c>
      <c r="D1557" s="76" t="s">
        <v>645</v>
      </c>
      <c r="E1557" s="76">
        <v>2558</v>
      </c>
      <c r="F1557" s="78" t="s">
        <v>2260</v>
      </c>
      <c r="G1557" s="78" t="s">
        <v>2261</v>
      </c>
      <c r="H1557" s="79">
        <v>240484</v>
      </c>
      <c r="I1557" s="76" t="s">
        <v>647</v>
      </c>
    </row>
    <row r="1558" spans="1:9" s="91" customFormat="1" ht="18.75" customHeight="1">
      <c r="A1558" s="76" t="s">
        <v>431</v>
      </c>
      <c r="B1558" s="77" t="s">
        <v>432</v>
      </c>
      <c r="C1558" s="76" t="s">
        <v>340</v>
      </c>
      <c r="D1558" s="76" t="s">
        <v>672</v>
      </c>
      <c r="E1558" s="76">
        <v>2558</v>
      </c>
      <c r="F1558" s="78" t="s">
        <v>2262</v>
      </c>
      <c r="G1558" s="78" t="s">
        <v>2263</v>
      </c>
      <c r="H1558" s="79">
        <v>240484</v>
      </c>
      <c r="I1558" s="76" t="s">
        <v>647</v>
      </c>
    </row>
    <row r="1559" spans="1:9" s="91" customFormat="1" ht="18.75" customHeight="1">
      <c r="A1559" s="76" t="s">
        <v>431</v>
      </c>
      <c r="B1559" s="77" t="s">
        <v>432</v>
      </c>
      <c r="C1559" s="76" t="s">
        <v>337</v>
      </c>
      <c r="D1559" s="76" t="s">
        <v>645</v>
      </c>
      <c r="E1559" s="76">
        <v>2558</v>
      </c>
      <c r="F1559" s="78" t="s">
        <v>2264</v>
      </c>
      <c r="G1559" s="78" t="s">
        <v>2265</v>
      </c>
      <c r="H1559" s="79">
        <v>240484</v>
      </c>
      <c r="I1559" s="76" t="s">
        <v>647</v>
      </c>
    </row>
    <row r="1560" spans="1:9" s="91" customFormat="1" ht="18.75" customHeight="1">
      <c r="A1560" s="76" t="s">
        <v>433</v>
      </c>
      <c r="B1560" s="77" t="s">
        <v>434</v>
      </c>
      <c r="C1560" s="76" t="s">
        <v>340</v>
      </c>
      <c r="D1560" s="76" t="s">
        <v>672</v>
      </c>
      <c r="E1560" s="76">
        <v>2558</v>
      </c>
      <c r="F1560" s="78" t="s">
        <v>2266</v>
      </c>
      <c r="G1560" s="78">
        <v>100000047761</v>
      </c>
      <c r="H1560" s="79">
        <v>240484</v>
      </c>
      <c r="I1560" s="76" t="s">
        <v>647</v>
      </c>
    </row>
    <row r="1561" spans="1:9" s="91" customFormat="1" ht="18.75" customHeight="1">
      <c r="A1561" s="76" t="s">
        <v>433</v>
      </c>
      <c r="B1561" s="77" t="s">
        <v>434</v>
      </c>
      <c r="C1561" s="76" t="s">
        <v>337</v>
      </c>
      <c r="D1561" s="76" t="s">
        <v>645</v>
      </c>
      <c r="E1561" s="76">
        <v>2558</v>
      </c>
      <c r="F1561" s="78" t="s">
        <v>2267</v>
      </c>
      <c r="G1561" s="78">
        <v>100000047674</v>
      </c>
      <c r="H1561" s="79">
        <v>240484</v>
      </c>
      <c r="I1561" s="76" t="s">
        <v>647</v>
      </c>
    </row>
    <row r="1562" spans="1:9" s="91" customFormat="1" ht="18.75" customHeight="1">
      <c r="A1562" s="76" t="s">
        <v>433</v>
      </c>
      <c r="B1562" s="77" t="s">
        <v>434</v>
      </c>
      <c r="C1562" s="76" t="s">
        <v>337</v>
      </c>
      <c r="D1562" s="76" t="s">
        <v>645</v>
      </c>
      <c r="E1562" s="76">
        <v>2558</v>
      </c>
      <c r="F1562" s="78" t="s">
        <v>2268</v>
      </c>
      <c r="G1562" s="78"/>
      <c r="H1562" s="79">
        <v>240325</v>
      </c>
      <c r="I1562" s="76" t="s">
        <v>647</v>
      </c>
    </row>
    <row r="1563" spans="1:9" s="91" customFormat="1" ht="18.75" customHeight="1">
      <c r="A1563" s="76" t="s">
        <v>433</v>
      </c>
      <c r="B1563" s="77" t="s">
        <v>434</v>
      </c>
      <c r="C1563" s="76" t="s">
        <v>338</v>
      </c>
      <c r="D1563" s="76" t="s">
        <v>651</v>
      </c>
      <c r="E1563" s="76">
        <v>2558</v>
      </c>
      <c r="F1563" s="78" t="s">
        <v>2269</v>
      </c>
      <c r="G1563" s="78"/>
      <c r="H1563" s="79">
        <v>240325</v>
      </c>
      <c r="I1563" s="76" t="s">
        <v>647</v>
      </c>
    </row>
    <row r="1564" spans="1:9" s="91" customFormat="1" ht="18.75" customHeight="1">
      <c r="A1564" s="76" t="s">
        <v>435</v>
      </c>
      <c r="B1564" s="77" t="s">
        <v>436</v>
      </c>
      <c r="C1564" s="76" t="s">
        <v>340</v>
      </c>
      <c r="D1564" s="76" t="s">
        <v>672</v>
      </c>
      <c r="E1564" s="76">
        <v>2558</v>
      </c>
      <c r="F1564" s="78" t="s">
        <v>2270</v>
      </c>
      <c r="G1564" s="78" t="s">
        <v>2271</v>
      </c>
      <c r="H1564" s="79">
        <v>240484</v>
      </c>
      <c r="I1564" s="76" t="s">
        <v>647</v>
      </c>
    </row>
    <row r="1565" spans="1:9" s="91" customFormat="1" ht="18.75" customHeight="1">
      <c r="A1565" s="76" t="s">
        <v>435</v>
      </c>
      <c r="B1565" s="77" t="s">
        <v>436</v>
      </c>
      <c r="C1565" s="76" t="s">
        <v>337</v>
      </c>
      <c r="D1565" s="76" t="s">
        <v>645</v>
      </c>
      <c r="E1565" s="76">
        <v>2558</v>
      </c>
      <c r="F1565" s="78" t="s">
        <v>2272</v>
      </c>
      <c r="G1565" s="78" t="s">
        <v>2273</v>
      </c>
      <c r="H1565" s="79">
        <v>240484</v>
      </c>
      <c r="I1565" s="76" t="s">
        <v>647</v>
      </c>
    </row>
    <row r="1566" spans="1:9" s="91" customFormat="1" ht="18.75" customHeight="1">
      <c r="A1566" s="76" t="s">
        <v>437</v>
      </c>
      <c r="B1566" s="77" t="s">
        <v>438</v>
      </c>
      <c r="C1566" s="76" t="s">
        <v>340</v>
      </c>
      <c r="D1566" s="76" t="s">
        <v>672</v>
      </c>
      <c r="E1566" s="76">
        <v>2558</v>
      </c>
      <c r="F1566" s="78" t="s">
        <v>2274</v>
      </c>
      <c r="G1566" s="78" t="s">
        <v>2275</v>
      </c>
      <c r="H1566" s="79">
        <v>240484</v>
      </c>
      <c r="I1566" s="76" t="s">
        <v>647</v>
      </c>
    </row>
    <row r="1567" spans="1:9" s="91" customFormat="1" ht="18.75" customHeight="1">
      <c r="A1567" s="76" t="s">
        <v>437</v>
      </c>
      <c r="B1567" s="77" t="s">
        <v>438</v>
      </c>
      <c r="C1567" s="76" t="s">
        <v>337</v>
      </c>
      <c r="D1567" s="76" t="s">
        <v>645</v>
      </c>
      <c r="E1567" s="76">
        <v>2558</v>
      </c>
      <c r="F1567" s="78" t="s">
        <v>2276</v>
      </c>
      <c r="G1567" s="78">
        <v>100000047954</v>
      </c>
      <c r="H1567" s="79">
        <v>240325</v>
      </c>
      <c r="I1567" s="76" t="s">
        <v>647</v>
      </c>
    </row>
    <row r="1568" spans="1:9" s="91" customFormat="1" ht="18.75" customHeight="1">
      <c r="A1568" s="76" t="s">
        <v>437</v>
      </c>
      <c r="B1568" s="77" t="s">
        <v>438</v>
      </c>
      <c r="C1568" s="76" t="s">
        <v>337</v>
      </c>
      <c r="D1568" s="76" t="s">
        <v>645</v>
      </c>
      <c r="E1568" s="76">
        <v>2558</v>
      </c>
      <c r="F1568" s="78" t="s">
        <v>2277</v>
      </c>
      <c r="G1568" s="78" t="s">
        <v>2278</v>
      </c>
      <c r="H1568" s="79">
        <v>240484</v>
      </c>
      <c r="I1568" s="76" t="s">
        <v>647</v>
      </c>
    </row>
    <row r="1569" spans="1:9" s="91" customFormat="1" ht="18.75" customHeight="1">
      <c r="A1569" s="76" t="s">
        <v>437</v>
      </c>
      <c r="B1569" s="77" t="s">
        <v>438</v>
      </c>
      <c r="C1569" s="76" t="s">
        <v>337</v>
      </c>
      <c r="D1569" s="76" t="s">
        <v>645</v>
      </c>
      <c r="E1569" s="76">
        <v>2558</v>
      </c>
      <c r="F1569" s="78" t="s">
        <v>2279</v>
      </c>
      <c r="G1569" s="78" t="s">
        <v>2280</v>
      </c>
      <c r="H1569" s="79">
        <v>240484</v>
      </c>
      <c r="I1569" s="76" t="s">
        <v>647</v>
      </c>
    </row>
    <row r="1570" spans="1:9" s="91" customFormat="1" ht="18.75" customHeight="1">
      <c r="A1570" s="76" t="s">
        <v>437</v>
      </c>
      <c r="B1570" s="77" t="s">
        <v>438</v>
      </c>
      <c r="C1570" s="76" t="s">
        <v>338</v>
      </c>
      <c r="D1570" s="76" t="s">
        <v>651</v>
      </c>
      <c r="E1570" s="76">
        <v>2558</v>
      </c>
      <c r="F1570" s="78" t="s">
        <v>2281</v>
      </c>
      <c r="G1570" s="78">
        <v>100000047955</v>
      </c>
      <c r="H1570" s="79">
        <v>240325</v>
      </c>
      <c r="I1570" s="76" t="s">
        <v>647</v>
      </c>
    </row>
    <row r="1571" spans="1:9" s="91" customFormat="1" ht="18.75" customHeight="1">
      <c r="A1571" s="76" t="s">
        <v>439</v>
      </c>
      <c r="B1571" s="77" t="s">
        <v>440</v>
      </c>
      <c r="C1571" s="76" t="s">
        <v>337</v>
      </c>
      <c r="D1571" s="76" t="s">
        <v>645</v>
      </c>
      <c r="E1571" s="76">
        <v>2558</v>
      </c>
      <c r="F1571" s="78" t="s">
        <v>2282</v>
      </c>
      <c r="G1571" s="78" t="s">
        <v>2283</v>
      </c>
      <c r="H1571" s="79">
        <v>240484</v>
      </c>
      <c r="I1571" s="76" t="s">
        <v>647</v>
      </c>
    </row>
    <row r="1572" spans="1:9" s="91" customFormat="1" ht="18.75" customHeight="1">
      <c r="A1572" s="76" t="s">
        <v>441</v>
      </c>
      <c r="B1572" s="77" t="s">
        <v>442</v>
      </c>
      <c r="C1572" s="76" t="s">
        <v>340</v>
      </c>
      <c r="D1572" s="76" t="s">
        <v>672</v>
      </c>
      <c r="E1572" s="76">
        <v>2558</v>
      </c>
      <c r="F1572" s="78" t="s">
        <v>2284</v>
      </c>
      <c r="G1572" s="78">
        <v>100000047766</v>
      </c>
      <c r="H1572" s="79">
        <v>240484</v>
      </c>
      <c r="I1572" s="76" t="s">
        <v>647</v>
      </c>
    </row>
    <row r="1573" spans="1:9" s="91" customFormat="1" ht="18.75" customHeight="1">
      <c r="A1573" s="76" t="s">
        <v>441</v>
      </c>
      <c r="B1573" s="77" t="s">
        <v>442</v>
      </c>
      <c r="C1573" s="76" t="s">
        <v>337</v>
      </c>
      <c r="D1573" s="76" t="s">
        <v>645</v>
      </c>
      <c r="E1573" s="76">
        <v>2558</v>
      </c>
      <c r="F1573" s="78" t="s">
        <v>2285</v>
      </c>
      <c r="G1573" s="78">
        <v>100000047684</v>
      </c>
      <c r="H1573" s="79">
        <v>240484</v>
      </c>
      <c r="I1573" s="76" t="s">
        <v>647</v>
      </c>
    </row>
    <row r="1574" spans="1:9" s="91" customFormat="1" ht="18.75" customHeight="1">
      <c r="A1574" s="76" t="s">
        <v>443</v>
      </c>
      <c r="B1574" s="77" t="s">
        <v>444</v>
      </c>
      <c r="C1574" s="76" t="s">
        <v>340</v>
      </c>
      <c r="D1574" s="76" t="s">
        <v>672</v>
      </c>
      <c r="E1574" s="76">
        <v>2558</v>
      </c>
      <c r="F1574" s="78" t="s">
        <v>2286</v>
      </c>
      <c r="G1574" s="78" t="s">
        <v>2287</v>
      </c>
      <c r="H1574" s="79">
        <v>240484</v>
      </c>
      <c r="I1574" s="76" t="s">
        <v>647</v>
      </c>
    </row>
    <row r="1575" spans="1:9" s="91" customFormat="1" ht="18.75" customHeight="1">
      <c r="A1575" s="76" t="s">
        <v>443</v>
      </c>
      <c r="B1575" s="77" t="s">
        <v>444</v>
      </c>
      <c r="C1575" s="76" t="s">
        <v>337</v>
      </c>
      <c r="D1575" s="76" t="s">
        <v>645</v>
      </c>
      <c r="E1575" s="76">
        <v>2558</v>
      </c>
      <c r="F1575" s="78" t="s">
        <v>2288</v>
      </c>
      <c r="G1575" s="78" t="s">
        <v>2289</v>
      </c>
      <c r="H1575" s="79">
        <v>240484</v>
      </c>
      <c r="I1575" s="76" t="s">
        <v>647</v>
      </c>
    </row>
    <row r="1576" spans="1:9" s="91" customFormat="1" ht="18.75" customHeight="1">
      <c r="A1576" s="76" t="s">
        <v>250</v>
      </c>
      <c r="B1576" s="77" t="s">
        <v>347</v>
      </c>
      <c r="C1576" s="76" t="s">
        <v>340</v>
      </c>
      <c r="D1576" s="76" t="s">
        <v>672</v>
      </c>
      <c r="E1576" s="76">
        <v>2558</v>
      </c>
      <c r="F1576" s="78" t="s">
        <v>2290</v>
      </c>
      <c r="G1576" s="78">
        <v>100000047762</v>
      </c>
      <c r="H1576" s="79">
        <v>240484</v>
      </c>
      <c r="I1576" s="76" t="s">
        <v>647</v>
      </c>
    </row>
    <row r="1577" spans="1:9" s="91" customFormat="1" ht="18.75" customHeight="1">
      <c r="A1577" s="76" t="s">
        <v>250</v>
      </c>
      <c r="B1577" s="77" t="s">
        <v>347</v>
      </c>
      <c r="C1577" s="76" t="s">
        <v>337</v>
      </c>
      <c r="D1577" s="76" t="s">
        <v>645</v>
      </c>
      <c r="E1577" s="76">
        <v>2558</v>
      </c>
      <c r="F1577" s="78" t="s">
        <v>2291</v>
      </c>
      <c r="G1577" s="78">
        <v>100000047675</v>
      </c>
      <c r="H1577" s="79">
        <v>240484</v>
      </c>
      <c r="I1577" s="76" t="s">
        <v>647</v>
      </c>
    </row>
    <row r="1578" spans="1:9" s="91" customFormat="1" ht="18.75" customHeight="1">
      <c r="A1578" s="76" t="s">
        <v>250</v>
      </c>
      <c r="B1578" s="77" t="s">
        <v>347</v>
      </c>
      <c r="C1578" s="76" t="s">
        <v>337</v>
      </c>
      <c r="D1578" s="76" t="s">
        <v>645</v>
      </c>
      <c r="E1578" s="76">
        <v>2558</v>
      </c>
      <c r="F1578" s="78" t="s">
        <v>2292</v>
      </c>
      <c r="G1578" s="78">
        <v>100000047676</v>
      </c>
      <c r="H1578" s="79">
        <v>240484</v>
      </c>
      <c r="I1578" s="76" t="s">
        <v>647</v>
      </c>
    </row>
    <row r="1579" spans="1:9" s="91" customFormat="1" ht="18.75" customHeight="1">
      <c r="A1579" s="76" t="s">
        <v>250</v>
      </c>
      <c r="B1579" s="77" t="s">
        <v>347</v>
      </c>
      <c r="C1579" s="76" t="s">
        <v>337</v>
      </c>
      <c r="D1579" s="76" t="s">
        <v>645</v>
      </c>
      <c r="E1579" s="76">
        <v>2558</v>
      </c>
      <c r="F1579" s="78" t="s">
        <v>2293</v>
      </c>
      <c r="G1579" s="78"/>
      <c r="H1579" s="79">
        <v>240325</v>
      </c>
      <c r="I1579" s="76" t="s">
        <v>647</v>
      </c>
    </row>
    <row r="1580" spans="1:9" s="91" customFormat="1" ht="18.75" customHeight="1">
      <c r="A1580" s="76" t="s">
        <v>250</v>
      </c>
      <c r="B1580" s="77" t="s">
        <v>347</v>
      </c>
      <c r="C1580" s="76" t="s">
        <v>337</v>
      </c>
      <c r="D1580" s="76" t="s">
        <v>645</v>
      </c>
      <c r="E1580" s="76">
        <v>2558</v>
      </c>
      <c r="F1580" s="78" t="s">
        <v>2294</v>
      </c>
      <c r="G1580" s="78"/>
      <c r="H1580" s="79">
        <v>240325</v>
      </c>
      <c r="I1580" s="76" t="s">
        <v>647</v>
      </c>
    </row>
    <row r="1581" spans="1:9" s="91" customFormat="1" ht="18.75" customHeight="1">
      <c r="A1581" s="76" t="s">
        <v>250</v>
      </c>
      <c r="B1581" s="81" t="s">
        <v>347</v>
      </c>
      <c r="C1581" s="76" t="s">
        <v>338</v>
      </c>
      <c r="D1581" s="76" t="s">
        <v>651</v>
      </c>
      <c r="E1581" s="76">
        <v>2557</v>
      </c>
      <c r="F1581" s="78" t="s">
        <v>2295</v>
      </c>
      <c r="G1581" s="78">
        <v>100000047929</v>
      </c>
      <c r="H1581" s="79">
        <v>240325</v>
      </c>
      <c r="I1581" s="76" t="s">
        <v>647</v>
      </c>
    </row>
    <row r="1582" spans="1:9" s="91" customFormat="1" ht="18.75" customHeight="1">
      <c r="A1582" s="76" t="s">
        <v>250</v>
      </c>
      <c r="B1582" s="81" t="s">
        <v>347</v>
      </c>
      <c r="C1582" s="76" t="s">
        <v>338</v>
      </c>
      <c r="D1582" s="76" t="s">
        <v>651</v>
      </c>
      <c r="E1582" s="76">
        <v>2557</v>
      </c>
      <c r="F1582" s="78" t="s">
        <v>2296</v>
      </c>
      <c r="G1582" s="78">
        <v>100000049731</v>
      </c>
      <c r="H1582" s="79">
        <v>240325</v>
      </c>
      <c r="I1582" s="76" t="s">
        <v>647</v>
      </c>
    </row>
    <row r="1583" spans="1:9" s="91" customFormat="1" ht="18.75" customHeight="1">
      <c r="A1583" s="76" t="s">
        <v>250</v>
      </c>
      <c r="B1583" s="77" t="s">
        <v>347</v>
      </c>
      <c r="C1583" s="76" t="s">
        <v>338</v>
      </c>
      <c r="D1583" s="76" t="s">
        <v>651</v>
      </c>
      <c r="E1583" s="76">
        <v>2558</v>
      </c>
      <c r="F1583" s="78" t="s">
        <v>2297</v>
      </c>
      <c r="G1583" s="78"/>
      <c r="H1583" s="79">
        <v>240325</v>
      </c>
      <c r="I1583" s="76" t="s">
        <v>647</v>
      </c>
    </row>
    <row r="1584" spans="1:9" s="91" customFormat="1" ht="18.75" customHeight="1">
      <c r="A1584" s="76" t="s">
        <v>250</v>
      </c>
      <c r="B1584" s="77" t="s">
        <v>347</v>
      </c>
      <c r="C1584" s="76" t="s">
        <v>338</v>
      </c>
      <c r="D1584" s="76" t="s">
        <v>651</v>
      </c>
      <c r="E1584" s="76">
        <v>2558</v>
      </c>
      <c r="F1584" s="78" t="s">
        <v>2298</v>
      </c>
      <c r="G1584" s="78"/>
      <c r="H1584" s="79">
        <v>240325</v>
      </c>
      <c r="I1584" s="76" t="s">
        <v>647</v>
      </c>
    </row>
    <row r="1585" spans="1:9" s="91" customFormat="1" ht="18.75" customHeight="1">
      <c r="A1585" s="76" t="s">
        <v>445</v>
      </c>
      <c r="B1585" s="77" t="s">
        <v>446</v>
      </c>
      <c r="C1585" s="76" t="s">
        <v>337</v>
      </c>
      <c r="D1585" s="76" t="s">
        <v>645</v>
      </c>
      <c r="E1585" s="76">
        <v>2558</v>
      </c>
      <c r="F1585" s="78" t="s">
        <v>2299</v>
      </c>
      <c r="G1585" s="78" t="s">
        <v>2300</v>
      </c>
      <c r="H1585" s="79">
        <v>240484</v>
      </c>
      <c r="I1585" s="76" t="s">
        <v>647</v>
      </c>
    </row>
    <row r="1586" spans="1:9" s="91" customFormat="1" ht="18.75" customHeight="1">
      <c r="A1586" s="76" t="s">
        <v>447</v>
      </c>
      <c r="B1586" s="77" t="s">
        <v>448</v>
      </c>
      <c r="C1586" s="76" t="s">
        <v>340</v>
      </c>
      <c r="D1586" s="76" t="s">
        <v>672</v>
      </c>
      <c r="E1586" s="76">
        <v>2558</v>
      </c>
      <c r="F1586" s="78" t="s">
        <v>2301</v>
      </c>
      <c r="G1586" s="78" t="s">
        <v>2302</v>
      </c>
      <c r="H1586" s="79">
        <v>240484</v>
      </c>
      <c r="I1586" s="76" t="s">
        <v>647</v>
      </c>
    </row>
    <row r="1587" spans="1:9" s="91" customFormat="1" ht="18.75" customHeight="1">
      <c r="A1587" s="76" t="s">
        <v>447</v>
      </c>
      <c r="B1587" s="77" t="s">
        <v>448</v>
      </c>
      <c r="C1587" s="76" t="s">
        <v>337</v>
      </c>
      <c r="D1587" s="76" t="s">
        <v>645</v>
      </c>
      <c r="E1587" s="76">
        <v>2558</v>
      </c>
      <c r="F1587" s="78" t="s">
        <v>2303</v>
      </c>
      <c r="G1587" s="78" t="s">
        <v>2304</v>
      </c>
      <c r="H1587" s="79">
        <v>240484</v>
      </c>
      <c r="I1587" s="76" t="s">
        <v>647</v>
      </c>
    </row>
    <row r="1588" spans="1:9" s="91" customFormat="1" ht="18.75" customHeight="1">
      <c r="A1588" s="76" t="s">
        <v>447</v>
      </c>
      <c r="B1588" s="77" t="s">
        <v>448</v>
      </c>
      <c r="C1588" s="76" t="s">
        <v>337</v>
      </c>
      <c r="D1588" s="76" t="s">
        <v>645</v>
      </c>
      <c r="E1588" s="76">
        <v>2558</v>
      </c>
      <c r="F1588" s="78" t="s">
        <v>2305</v>
      </c>
      <c r="G1588" s="78" t="s">
        <v>2306</v>
      </c>
      <c r="H1588" s="79">
        <v>240484</v>
      </c>
      <c r="I1588" s="76" t="s">
        <v>647</v>
      </c>
    </row>
    <row r="1589" spans="1:9" s="91" customFormat="1" ht="18.75" customHeight="1">
      <c r="A1589" s="76" t="s">
        <v>449</v>
      </c>
      <c r="B1589" s="77" t="s">
        <v>450</v>
      </c>
      <c r="C1589" s="76" t="s">
        <v>340</v>
      </c>
      <c r="D1589" s="76" t="s">
        <v>672</v>
      </c>
      <c r="E1589" s="76">
        <v>2558</v>
      </c>
      <c r="F1589" s="78" t="s">
        <v>2307</v>
      </c>
      <c r="G1589" s="78" t="s">
        <v>2308</v>
      </c>
      <c r="H1589" s="79">
        <v>240484</v>
      </c>
      <c r="I1589" s="76" t="s">
        <v>647</v>
      </c>
    </row>
    <row r="1590" spans="1:9" s="91" customFormat="1" ht="18.75" customHeight="1">
      <c r="A1590" s="76" t="s">
        <v>449</v>
      </c>
      <c r="B1590" s="77" t="s">
        <v>450</v>
      </c>
      <c r="C1590" s="76" t="s">
        <v>337</v>
      </c>
      <c r="D1590" s="76" t="s">
        <v>645</v>
      </c>
      <c r="E1590" s="76">
        <v>2558</v>
      </c>
      <c r="F1590" s="78" t="s">
        <v>2309</v>
      </c>
      <c r="G1590" s="78" t="s">
        <v>2310</v>
      </c>
      <c r="H1590" s="79">
        <v>240484</v>
      </c>
      <c r="I1590" s="76" t="s">
        <v>647</v>
      </c>
    </row>
    <row r="1591" spans="1:9" s="91" customFormat="1" ht="18.75" customHeight="1">
      <c r="A1591" s="76" t="s">
        <v>449</v>
      </c>
      <c r="B1591" s="77" t="s">
        <v>450</v>
      </c>
      <c r="C1591" s="76" t="s">
        <v>337</v>
      </c>
      <c r="D1591" s="76" t="s">
        <v>645</v>
      </c>
      <c r="E1591" s="76">
        <v>2558</v>
      </c>
      <c r="F1591" s="78" t="s">
        <v>2311</v>
      </c>
      <c r="G1591" s="78" t="s">
        <v>2312</v>
      </c>
      <c r="H1591" s="79">
        <v>240484</v>
      </c>
      <c r="I1591" s="76" t="s">
        <v>647</v>
      </c>
    </row>
    <row r="1592" spans="1:9" s="91" customFormat="1" ht="18.75" customHeight="1">
      <c r="A1592" s="76" t="s">
        <v>449</v>
      </c>
      <c r="B1592" s="77" t="s">
        <v>450</v>
      </c>
      <c r="C1592" s="76" t="s">
        <v>337</v>
      </c>
      <c r="D1592" s="76" t="s">
        <v>645</v>
      </c>
      <c r="E1592" s="76">
        <v>2558</v>
      </c>
      <c r="F1592" s="78" t="s">
        <v>2313</v>
      </c>
      <c r="G1592" s="78"/>
      <c r="H1592" s="79">
        <v>240325</v>
      </c>
      <c r="I1592" s="76" t="s">
        <v>647</v>
      </c>
    </row>
    <row r="1593" spans="1:9" s="91" customFormat="1" ht="18.75" customHeight="1">
      <c r="A1593" s="76" t="s">
        <v>449</v>
      </c>
      <c r="B1593" s="77" t="s">
        <v>450</v>
      </c>
      <c r="C1593" s="76" t="s">
        <v>338</v>
      </c>
      <c r="D1593" s="76" t="s">
        <v>651</v>
      </c>
      <c r="E1593" s="76">
        <v>2558</v>
      </c>
      <c r="F1593" s="78" t="s">
        <v>2314</v>
      </c>
      <c r="G1593" s="78"/>
      <c r="H1593" s="79">
        <v>240325</v>
      </c>
      <c r="I1593" s="76" t="s">
        <v>647</v>
      </c>
    </row>
    <row r="1594" spans="1:9" s="91" customFormat="1" ht="18.75" customHeight="1">
      <c r="A1594" s="76" t="s">
        <v>451</v>
      </c>
      <c r="B1594" s="77" t="s">
        <v>452</v>
      </c>
      <c r="C1594" s="76" t="s">
        <v>340</v>
      </c>
      <c r="D1594" s="76" t="s">
        <v>672</v>
      </c>
      <c r="E1594" s="76">
        <v>2558</v>
      </c>
      <c r="F1594" s="78" t="s">
        <v>2315</v>
      </c>
      <c r="G1594" s="78" t="s">
        <v>2316</v>
      </c>
      <c r="H1594" s="79">
        <v>240484</v>
      </c>
      <c r="I1594" s="76" t="s">
        <v>647</v>
      </c>
    </row>
    <row r="1595" spans="1:9" s="91" customFormat="1" ht="18.75" customHeight="1">
      <c r="A1595" s="76" t="s">
        <v>451</v>
      </c>
      <c r="B1595" s="77" t="s">
        <v>452</v>
      </c>
      <c r="C1595" s="76" t="s">
        <v>337</v>
      </c>
      <c r="D1595" s="76" t="s">
        <v>645</v>
      </c>
      <c r="E1595" s="76">
        <v>2558</v>
      </c>
      <c r="F1595" s="78" t="s">
        <v>2317</v>
      </c>
      <c r="G1595" s="78" t="s">
        <v>2318</v>
      </c>
      <c r="H1595" s="79">
        <v>240484</v>
      </c>
      <c r="I1595" s="76" t="s">
        <v>647</v>
      </c>
    </row>
    <row r="1596" spans="1:9" s="91" customFormat="1" ht="18.75" customHeight="1">
      <c r="A1596" s="76" t="s">
        <v>451</v>
      </c>
      <c r="B1596" s="77" t="s">
        <v>452</v>
      </c>
      <c r="C1596" s="76" t="s">
        <v>337</v>
      </c>
      <c r="D1596" s="76" t="s">
        <v>645</v>
      </c>
      <c r="E1596" s="76">
        <v>2558</v>
      </c>
      <c r="F1596" s="78" t="s">
        <v>2319</v>
      </c>
      <c r="G1596" s="78" t="s">
        <v>2320</v>
      </c>
      <c r="H1596" s="79">
        <v>240484</v>
      </c>
      <c r="I1596" s="76" t="s">
        <v>647</v>
      </c>
    </row>
    <row r="1597" spans="1:9" s="91" customFormat="1" ht="18.75" customHeight="1">
      <c r="A1597" s="76" t="s">
        <v>453</v>
      </c>
      <c r="B1597" s="77" t="s">
        <v>454</v>
      </c>
      <c r="C1597" s="76" t="s">
        <v>337</v>
      </c>
      <c r="D1597" s="76" t="s">
        <v>645</v>
      </c>
      <c r="E1597" s="76">
        <v>2558</v>
      </c>
      <c r="F1597" s="78" t="s">
        <v>2321</v>
      </c>
      <c r="G1597" s="78" t="s">
        <v>2322</v>
      </c>
      <c r="H1597" s="79">
        <v>240484</v>
      </c>
      <c r="I1597" s="76" t="s">
        <v>647</v>
      </c>
    </row>
    <row r="1598" spans="1:9" s="91" customFormat="1" ht="18.75" customHeight="1">
      <c r="A1598" s="76" t="s">
        <v>455</v>
      </c>
      <c r="B1598" s="77" t="s">
        <v>456</v>
      </c>
      <c r="C1598" s="76" t="s">
        <v>337</v>
      </c>
      <c r="D1598" s="76" t="s">
        <v>645</v>
      </c>
      <c r="E1598" s="76">
        <v>2558</v>
      </c>
      <c r="F1598" s="78" t="s">
        <v>2323</v>
      </c>
      <c r="G1598" s="78">
        <v>100000048334</v>
      </c>
      <c r="H1598" s="79">
        <v>240484</v>
      </c>
      <c r="I1598" s="76" t="s">
        <v>647</v>
      </c>
    </row>
    <row r="1599" spans="1:9" s="91" customFormat="1" ht="18.75" customHeight="1">
      <c r="A1599" s="76" t="s">
        <v>457</v>
      </c>
      <c r="B1599" s="77" t="s">
        <v>458</v>
      </c>
      <c r="C1599" s="76" t="s">
        <v>340</v>
      </c>
      <c r="D1599" s="76" t="s">
        <v>672</v>
      </c>
      <c r="E1599" s="76">
        <v>2558</v>
      </c>
      <c r="F1599" s="78" t="s">
        <v>2324</v>
      </c>
      <c r="G1599" s="78" t="s">
        <v>2325</v>
      </c>
      <c r="H1599" s="79">
        <v>240484</v>
      </c>
      <c r="I1599" s="76" t="s">
        <v>647</v>
      </c>
    </row>
    <row r="1600" spans="1:9" s="91" customFormat="1" ht="18.75" customHeight="1">
      <c r="A1600" s="76" t="s">
        <v>457</v>
      </c>
      <c r="B1600" s="77" t="s">
        <v>458</v>
      </c>
      <c r="C1600" s="76" t="s">
        <v>337</v>
      </c>
      <c r="D1600" s="76" t="s">
        <v>645</v>
      </c>
      <c r="E1600" s="76">
        <v>2558</v>
      </c>
      <c r="F1600" s="78" t="s">
        <v>2326</v>
      </c>
      <c r="G1600" s="78" t="s">
        <v>2327</v>
      </c>
      <c r="H1600" s="79">
        <v>240484</v>
      </c>
      <c r="I1600" s="76" t="s">
        <v>647</v>
      </c>
    </row>
    <row r="1601" spans="1:9" s="91" customFormat="1" ht="18.75" customHeight="1">
      <c r="A1601" s="76" t="s">
        <v>459</v>
      </c>
      <c r="B1601" s="77" t="s">
        <v>460</v>
      </c>
      <c r="C1601" s="76" t="s">
        <v>337</v>
      </c>
      <c r="D1601" s="76" t="s">
        <v>645</v>
      </c>
      <c r="E1601" s="76">
        <v>2558</v>
      </c>
      <c r="F1601" s="78" t="s">
        <v>2328</v>
      </c>
      <c r="G1601" s="78" t="s">
        <v>2329</v>
      </c>
      <c r="H1601" s="79">
        <v>240484</v>
      </c>
      <c r="I1601" s="76" t="s">
        <v>647</v>
      </c>
    </row>
    <row r="1602" spans="1:9" s="91" customFormat="1" ht="18.75" customHeight="1">
      <c r="A1602" s="76" t="s">
        <v>461</v>
      </c>
      <c r="B1602" s="77" t="s">
        <v>462</v>
      </c>
      <c r="C1602" s="76" t="s">
        <v>340</v>
      </c>
      <c r="D1602" s="76" t="s">
        <v>672</v>
      </c>
      <c r="E1602" s="76">
        <v>2558</v>
      </c>
      <c r="F1602" s="78" t="s">
        <v>2330</v>
      </c>
      <c r="G1602" s="78" t="s">
        <v>2331</v>
      </c>
      <c r="H1602" s="79">
        <v>240484</v>
      </c>
      <c r="I1602" s="76" t="s">
        <v>647</v>
      </c>
    </row>
    <row r="1603" spans="1:9" s="91" customFormat="1" ht="18.75" customHeight="1">
      <c r="A1603" s="76" t="s">
        <v>461</v>
      </c>
      <c r="B1603" s="77" t="s">
        <v>462</v>
      </c>
      <c r="C1603" s="76" t="s">
        <v>337</v>
      </c>
      <c r="D1603" s="76" t="s">
        <v>645</v>
      </c>
      <c r="E1603" s="76">
        <v>2558</v>
      </c>
      <c r="F1603" s="78" t="s">
        <v>2332</v>
      </c>
      <c r="G1603" s="78" t="s">
        <v>2333</v>
      </c>
      <c r="H1603" s="79">
        <v>240484</v>
      </c>
      <c r="I1603" s="76" t="s">
        <v>647</v>
      </c>
    </row>
    <row r="1604" spans="1:9" s="91" customFormat="1" ht="18.75" customHeight="1">
      <c r="A1604" s="76" t="s">
        <v>463</v>
      </c>
      <c r="B1604" s="77" t="s">
        <v>464</v>
      </c>
      <c r="C1604" s="76" t="s">
        <v>337</v>
      </c>
      <c r="D1604" s="76" t="s">
        <v>645</v>
      </c>
      <c r="E1604" s="76">
        <v>2558</v>
      </c>
      <c r="F1604" s="78" t="s">
        <v>2334</v>
      </c>
      <c r="G1604" s="78">
        <v>100000047693</v>
      </c>
      <c r="H1604" s="79">
        <v>240484</v>
      </c>
      <c r="I1604" s="76" t="s">
        <v>647</v>
      </c>
    </row>
    <row r="1605" spans="1:9" s="91" customFormat="1" ht="18.75" customHeight="1">
      <c r="A1605" s="76" t="s">
        <v>463</v>
      </c>
      <c r="B1605" s="77" t="s">
        <v>464</v>
      </c>
      <c r="C1605" s="76" t="s">
        <v>340</v>
      </c>
      <c r="D1605" s="76" t="s">
        <v>672</v>
      </c>
      <c r="E1605" s="76">
        <v>2558</v>
      </c>
      <c r="F1605" s="78" t="s">
        <v>2335</v>
      </c>
      <c r="G1605" s="78" t="s">
        <v>2336</v>
      </c>
      <c r="H1605" s="79">
        <v>240484</v>
      </c>
      <c r="I1605" s="76" t="s">
        <v>2337</v>
      </c>
    </row>
    <row r="1606" spans="1:9" s="91" customFormat="1" ht="18.75" customHeight="1">
      <c r="A1606" s="76" t="s">
        <v>465</v>
      </c>
      <c r="B1606" s="77" t="s">
        <v>466</v>
      </c>
      <c r="C1606" s="76" t="s">
        <v>340</v>
      </c>
      <c r="D1606" s="76" t="s">
        <v>672</v>
      </c>
      <c r="E1606" s="76">
        <v>2558</v>
      </c>
      <c r="F1606" s="78" t="s">
        <v>2338</v>
      </c>
      <c r="G1606" s="78" t="s">
        <v>2339</v>
      </c>
      <c r="H1606" s="79">
        <v>240484</v>
      </c>
      <c r="I1606" s="76" t="s">
        <v>647</v>
      </c>
    </row>
    <row r="1607" spans="1:9" s="91" customFormat="1" ht="18.75" customHeight="1">
      <c r="A1607" s="76" t="s">
        <v>465</v>
      </c>
      <c r="B1607" s="81" t="s">
        <v>466</v>
      </c>
      <c r="C1607" s="76" t="s">
        <v>337</v>
      </c>
      <c r="D1607" s="76" t="s">
        <v>645</v>
      </c>
      <c r="E1607" s="76">
        <v>2558</v>
      </c>
      <c r="F1607" s="78" t="s">
        <v>2340</v>
      </c>
      <c r="G1607" s="78">
        <v>100000047956</v>
      </c>
      <c r="H1607" s="79">
        <v>240325</v>
      </c>
      <c r="I1607" s="76" t="s">
        <v>647</v>
      </c>
    </row>
    <row r="1608" spans="1:9" s="91" customFormat="1" ht="18.75" customHeight="1">
      <c r="A1608" s="76" t="s">
        <v>465</v>
      </c>
      <c r="B1608" s="81" t="s">
        <v>466</v>
      </c>
      <c r="C1608" s="76" t="s">
        <v>337</v>
      </c>
      <c r="D1608" s="76" t="s">
        <v>645</v>
      </c>
      <c r="E1608" s="76">
        <v>2558</v>
      </c>
      <c r="F1608" s="78" t="s">
        <v>2341</v>
      </c>
      <c r="G1608" s="78">
        <v>100000047958</v>
      </c>
      <c r="H1608" s="79">
        <v>240325</v>
      </c>
      <c r="I1608" s="76" t="s">
        <v>647</v>
      </c>
    </row>
    <row r="1609" spans="1:9" s="91" customFormat="1" ht="18.75" customHeight="1">
      <c r="A1609" s="76" t="s">
        <v>465</v>
      </c>
      <c r="B1609" s="81" t="s">
        <v>466</v>
      </c>
      <c r="C1609" s="76" t="s">
        <v>337</v>
      </c>
      <c r="D1609" s="76" t="s">
        <v>645</v>
      </c>
      <c r="E1609" s="76">
        <v>2558</v>
      </c>
      <c r="F1609" s="78" t="s">
        <v>2342</v>
      </c>
      <c r="G1609" s="78">
        <v>100000047960</v>
      </c>
      <c r="H1609" s="79">
        <v>240325</v>
      </c>
      <c r="I1609" s="76" t="s">
        <v>647</v>
      </c>
    </row>
    <row r="1610" spans="1:9" s="91" customFormat="1" ht="18.75" customHeight="1">
      <c r="A1610" s="76" t="s">
        <v>465</v>
      </c>
      <c r="B1610" s="77" t="s">
        <v>466</v>
      </c>
      <c r="C1610" s="76" t="s">
        <v>337</v>
      </c>
      <c r="D1610" s="76" t="s">
        <v>645</v>
      </c>
      <c r="E1610" s="76">
        <v>2558</v>
      </c>
      <c r="F1610" s="78" t="s">
        <v>2343</v>
      </c>
      <c r="G1610" s="78" t="s">
        <v>2344</v>
      </c>
      <c r="H1610" s="79">
        <v>240484</v>
      </c>
      <c r="I1610" s="76" t="s">
        <v>647</v>
      </c>
    </row>
    <row r="1611" spans="1:9" s="91" customFormat="1" ht="18.75" customHeight="1">
      <c r="A1611" s="76" t="s">
        <v>465</v>
      </c>
      <c r="B1611" s="77" t="s">
        <v>466</v>
      </c>
      <c r="C1611" s="76" t="s">
        <v>337</v>
      </c>
      <c r="D1611" s="76" t="s">
        <v>645</v>
      </c>
      <c r="E1611" s="76">
        <v>2558</v>
      </c>
      <c r="F1611" s="78" t="s">
        <v>2345</v>
      </c>
      <c r="G1611" s="78" t="s">
        <v>2346</v>
      </c>
      <c r="H1611" s="79">
        <v>240484</v>
      </c>
      <c r="I1611" s="76" t="s">
        <v>647</v>
      </c>
    </row>
    <row r="1612" spans="1:9" s="91" customFormat="1" ht="18.75" customHeight="1">
      <c r="A1612" s="76" t="s">
        <v>465</v>
      </c>
      <c r="B1612" s="81" t="s">
        <v>466</v>
      </c>
      <c r="C1612" s="76" t="s">
        <v>338</v>
      </c>
      <c r="D1612" s="76" t="s">
        <v>651</v>
      </c>
      <c r="E1612" s="76">
        <v>2558</v>
      </c>
      <c r="F1612" s="78" t="s">
        <v>2347</v>
      </c>
      <c r="G1612" s="78">
        <v>100000001755</v>
      </c>
      <c r="H1612" s="79">
        <v>240325</v>
      </c>
      <c r="I1612" s="76" t="s">
        <v>647</v>
      </c>
    </row>
    <row r="1613" spans="1:9" s="91" customFormat="1" ht="18.75" customHeight="1">
      <c r="A1613" s="76" t="s">
        <v>465</v>
      </c>
      <c r="B1613" s="81" t="s">
        <v>466</v>
      </c>
      <c r="C1613" s="76" t="s">
        <v>338</v>
      </c>
      <c r="D1613" s="76" t="s">
        <v>651</v>
      </c>
      <c r="E1613" s="76">
        <v>2558</v>
      </c>
      <c r="F1613" s="78" t="s">
        <v>2348</v>
      </c>
      <c r="G1613" s="78">
        <v>100000001756</v>
      </c>
      <c r="H1613" s="79">
        <v>240325</v>
      </c>
      <c r="I1613" s="76" t="s">
        <v>647</v>
      </c>
    </row>
    <row r="1614" spans="1:9" s="91" customFormat="1" ht="18.75" customHeight="1">
      <c r="A1614" s="76" t="s">
        <v>465</v>
      </c>
      <c r="B1614" s="81" t="s">
        <v>466</v>
      </c>
      <c r="C1614" s="76" t="s">
        <v>338</v>
      </c>
      <c r="D1614" s="76" t="s">
        <v>651</v>
      </c>
      <c r="E1614" s="76">
        <v>2558</v>
      </c>
      <c r="F1614" s="78" t="s">
        <v>2349</v>
      </c>
      <c r="G1614" s="78">
        <v>100000001757</v>
      </c>
      <c r="H1614" s="79">
        <v>240325</v>
      </c>
      <c r="I1614" s="76" t="s">
        <v>647</v>
      </c>
    </row>
    <row r="1615" spans="1:9" s="91" customFormat="1" ht="18.75" customHeight="1">
      <c r="A1615" s="76" t="s">
        <v>251</v>
      </c>
      <c r="B1615" s="77" t="s">
        <v>348</v>
      </c>
      <c r="C1615" s="76" t="s">
        <v>340</v>
      </c>
      <c r="D1615" s="76" t="s">
        <v>672</v>
      </c>
      <c r="E1615" s="76">
        <v>2558</v>
      </c>
      <c r="F1615" s="78" t="s">
        <v>2350</v>
      </c>
      <c r="G1615" s="78" t="s">
        <v>2351</v>
      </c>
      <c r="H1615" s="79">
        <v>240484</v>
      </c>
      <c r="I1615" s="76" t="s">
        <v>647</v>
      </c>
    </row>
    <row r="1616" spans="1:9" s="91" customFormat="1" ht="18.75" customHeight="1">
      <c r="A1616" s="76" t="s">
        <v>251</v>
      </c>
      <c r="B1616" s="77" t="s">
        <v>348</v>
      </c>
      <c r="C1616" s="76" t="s">
        <v>337</v>
      </c>
      <c r="D1616" s="76" t="s">
        <v>645</v>
      </c>
      <c r="E1616" s="76">
        <v>2558</v>
      </c>
      <c r="F1616" s="78" t="s">
        <v>2352</v>
      </c>
      <c r="G1616" s="78" t="s">
        <v>2353</v>
      </c>
      <c r="H1616" s="79">
        <v>240484</v>
      </c>
      <c r="I1616" s="76" t="s">
        <v>647</v>
      </c>
    </row>
    <row r="1617" spans="1:9" s="91" customFormat="1" ht="18.75" customHeight="1">
      <c r="A1617" s="76" t="s">
        <v>251</v>
      </c>
      <c r="B1617" s="77" t="s">
        <v>348</v>
      </c>
      <c r="C1617" s="76" t="s">
        <v>337</v>
      </c>
      <c r="D1617" s="76" t="s">
        <v>645</v>
      </c>
      <c r="E1617" s="76">
        <v>2558</v>
      </c>
      <c r="F1617" s="78" t="s">
        <v>2354</v>
      </c>
      <c r="G1617" s="78" t="s">
        <v>2355</v>
      </c>
      <c r="H1617" s="79">
        <v>240484</v>
      </c>
      <c r="I1617" s="76" t="s">
        <v>647</v>
      </c>
    </row>
    <row r="1618" spans="1:9" s="91" customFormat="1" ht="18.75" customHeight="1">
      <c r="A1618" s="76" t="s">
        <v>467</v>
      </c>
      <c r="B1618" s="77" t="s">
        <v>468</v>
      </c>
      <c r="C1618" s="76" t="s">
        <v>337</v>
      </c>
      <c r="D1618" s="76" t="s">
        <v>645</v>
      </c>
      <c r="E1618" s="76">
        <v>2558</v>
      </c>
      <c r="F1618" s="78" t="s">
        <v>2356</v>
      </c>
      <c r="G1618" s="78" t="s">
        <v>2357</v>
      </c>
      <c r="H1618" s="79">
        <v>240484</v>
      </c>
      <c r="I1618" s="76" t="s">
        <v>647</v>
      </c>
    </row>
    <row r="1619" spans="1:9" s="91" customFormat="1" ht="18.75" customHeight="1">
      <c r="A1619" s="76" t="s">
        <v>467</v>
      </c>
      <c r="B1619" s="77" t="s">
        <v>468</v>
      </c>
      <c r="C1619" s="76" t="s">
        <v>337</v>
      </c>
      <c r="D1619" s="76" t="s">
        <v>645</v>
      </c>
      <c r="E1619" s="76">
        <v>2558</v>
      </c>
      <c r="F1619" s="78" t="s">
        <v>2358</v>
      </c>
      <c r="G1619" s="78" t="s">
        <v>2359</v>
      </c>
      <c r="H1619" s="79">
        <v>240484</v>
      </c>
      <c r="I1619" s="76" t="s">
        <v>647</v>
      </c>
    </row>
    <row r="1620" spans="1:9" s="91" customFormat="1" ht="18.75" customHeight="1">
      <c r="A1620" s="76" t="s">
        <v>469</v>
      </c>
      <c r="B1620" s="77" t="s">
        <v>470</v>
      </c>
      <c r="C1620" s="76" t="s">
        <v>337</v>
      </c>
      <c r="D1620" s="76" t="s">
        <v>645</v>
      </c>
      <c r="E1620" s="76">
        <v>2558</v>
      </c>
      <c r="F1620" s="78" t="s">
        <v>2360</v>
      </c>
      <c r="G1620" s="78" t="s">
        <v>2361</v>
      </c>
      <c r="H1620" s="79">
        <v>240484</v>
      </c>
      <c r="I1620" s="76" t="s">
        <v>647</v>
      </c>
    </row>
    <row r="1621" spans="1:9" s="91" customFormat="1" ht="18.75" customHeight="1">
      <c r="A1621" s="76" t="s">
        <v>469</v>
      </c>
      <c r="B1621" s="81" t="s">
        <v>470</v>
      </c>
      <c r="C1621" s="76" t="s">
        <v>338</v>
      </c>
      <c r="D1621" s="76" t="s">
        <v>674</v>
      </c>
      <c r="E1621" s="76">
        <v>2557</v>
      </c>
      <c r="F1621" s="78" t="s">
        <v>2362</v>
      </c>
      <c r="G1621" s="78"/>
      <c r="H1621" s="79">
        <v>240185</v>
      </c>
      <c r="I1621" s="76" t="s">
        <v>647</v>
      </c>
    </row>
    <row r="1622" spans="1:9" s="91" customFormat="1" ht="18.75" customHeight="1">
      <c r="A1622" s="76" t="s">
        <v>469</v>
      </c>
      <c r="B1622" s="81" t="s">
        <v>470</v>
      </c>
      <c r="C1622" s="81" t="s">
        <v>341</v>
      </c>
      <c r="D1622" s="81" t="s">
        <v>341</v>
      </c>
      <c r="E1622" s="76">
        <v>2557</v>
      </c>
      <c r="F1622" s="78" t="s">
        <v>2363</v>
      </c>
      <c r="G1622" s="78"/>
      <c r="H1622" s="79">
        <v>240185</v>
      </c>
      <c r="I1622" s="76" t="s">
        <v>647</v>
      </c>
    </row>
    <row r="1623" spans="1:9" s="91" customFormat="1" ht="18.75" customHeight="1">
      <c r="A1623" s="76" t="s">
        <v>471</v>
      </c>
      <c r="B1623" s="77" t="s">
        <v>472</v>
      </c>
      <c r="C1623" s="76" t="s">
        <v>340</v>
      </c>
      <c r="D1623" s="76" t="s">
        <v>672</v>
      </c>
      <c r="E1623" s="76">
        <v>2558</v>
      </c>
      <c r="F1623" s="78" t="s">
        <v>2364</v>
      </c>
      <c r="G1623" s="78" t="s">
        <v>2365</v>
      </c>
      <c r="H1623" s="79">
        <v>240484</v>
      </c>
      <c r="I1623" s="76" t="s">
        <v>647</v>
      </c>
    </row>
    <row r="1624" spans="1:9" s="91" customFormat="1" ht="18.75" customHeight="1">
      <c r="A1624" s="76" t="s">
        <v>471</v>
      </c>
      <c r="B1624" s="77" t="s">
        <v>472</v>
      </c>
      <c r="C1624" s="76" t="s">
        <v>337</v>
      </c>
      <c r="D1624" s="76" t="s">
        <v>645</v>
      </c>
      <c r="E1624" s="76">
        <v>2558</v>
      </c>
      <c r="F1624" s="78" t="s">
        <v>2366</v>
      </c>
      <c r="G1624" s="78">
        <v>100000047934</v>
      </c>
      <c r="H1624" s="79">
        <v>240325</v>
      </c>
      <c r="I1624" s="76" t="s">
        <v>647</v>
      </c>
    </row>
    <row r="1625" spans="1:9" s="91" customFormat="1" ht="18.75" customHeight="1">
      <c r="A1625" s="76" t="s">
        <v>471</v>
      </c>
      <c r="B1625" s="77" t="s">
        <v>472</v>
      </c>
      <c r="C1625" s="76" t="s">
        <v>337</v>
      </c>
      <c r="D1625" s="76" t="s">
        <v>645</v>
      </c>
      <c r="E1625" s="76">
        <v>2558</v>
      </c>
      <c r="F1625" s="78" t="s">
        <v>2367</v>
      </c>
      <c r="G1625" s="78" t="s">
        <v>2368</v>
      </c>
      <c r="H1625" s="79">
        <v>240484</v>
      </c>
      <c r="I1625" s="76" t="s">
        <v>647</v>
      </c>
    </row>
    <row r="1626" spans="1:9" s="91" customFormat="1" ht="18.75" customHeight="1">
      <c r="A1626" s="76" t="s">
        <v>471</v>
      </c>
      <c r="B1626" s="77" t="s">
        <v>472</v>
      </c>
      <c r="C1626" s="76" t="s">
        <v>338</v>
      </c>
      <c r="D1626" s="76" t="s">
        <v>651</v>
      </c>
      <c r="E1626" s="76">
        <v>2558</v>
      </c>
      <c r="F1626" s="78" t="s">
        <v>2369</v>
      </c>
      <c r="G1626" s="78">
        <v>100000047935</v>
      </c>
      <c r="H1626" s="79">
        <v>240325</v>
      </c>
      <c r="I1626" s="76" t="s">
        <v>647</v>
      </c>
    </row>
    <row r="1627" spans="1:9" s="91" customFormat="1" ht="18.75" customHeight="1">
      <c r="A1627" s="76" t="s">
        <v>473</v>
      </c>
      <c r="B1627" s="77" t="s">
        <v>474</v>
      </c>
      <c r="C1627" s="76" t="s">
        <v>340</v>
      </c>
      <c r="D1627" s="76" t="s">
        <v>672</v>
      </c>
      <c r="E1627" s="76">
        <v>2558</v>
      </c>
      <c r="F1627" s="78" t="s">
        <v>2370</v>
      </c>
      <c r="G1627" s="78">
        <v>100000047774</v>
      </c>
      <c r="H1627" s="79">
        <v>240484</v>
      </c>
      <c r="I1627" s="76" t="s">
        <v>647</v>
      </c>
    </row>
    <row r="1628" spans="1:9" s="91" customFormat="1" ht="18.75" customHeight="1">
      <c r="A1628" s="76" t="s">
        <v>473</v>
      </c>
      <c r="B1628" s="77" t="s">
        <v>474</v>
      </c>
      <c r="C1628" s="76" t="s">
        <v>337</v>
      </c>
      <c r="D1628" s="76" t="s">
        <v>645</v>
      </c>
      <c r="E1628" s="76">
        <v>2558</v>
      </c>
      <c r="F1628" s="78" t="s">
        <v>2371</v>
      </c>
      <c r="G1628" s="78">
        <v>100000047702</v>
      </c>
      <c r="H1628" s="79">
        <v>240484</v>
      </c>
      <c r="I1628" s="76" t="s">
        <v>647</v>
      </c>
    </row>
    <row r="1629" spans="1:9" s="91" customFormat="1" ht="18.75" customHeight="1">
      <c r="A1629" s="76" t="s">
        <v>475</v>
      </c>
      <c r="B1629" s="77" t="s">
        <v>476</v>
      </c>
      <c r="C1629" s="76" t="s">
        <v>337</v>
      </c>
      <c r="D1629" s="76" t="s">
        <v>645</v>
      </c>
      <c r="E1629" s="76">
        <v>2558</v>
      </c>
      <c r="F1629" s="78" t="s">
        <v>2372</v>
      </c>
      <c r="G1629" s="78" t="s">
        <v>2373</v>
      </c>
      <c r="H1629" s="79">
        <v>240484</v>
      </c>
      <c r="I1629" s="76" t="s">
        <v>647</v>
      </c>
    </row>
    <row r="1630" spans="1:9" s="91" customFormat="1" ht="18.75" customHeight="1">
      <c r="A1630" s="76" t="s">
        <v>477</v>
      </c>
      <c r="B1630" s="77" t="s">
        <v>478</v>
      </c>
      <c r="C1630" s="76" t="s">
        <v>337</v>
      </c>
      <c r="D1630" s="76" t="s">
        <v>645</v>
      </c>
      <c r="E1630" s="76">
        <v>2558</v>
      </c>
      <c r="F1630" s="78" t="s">
        <v>2374</v>
      </c>
      <c r="G1630" s="78">
        <v>100000047703</v>
      </c>
      <c r="H1630" s="79">
        <v>240484</v>
      </c>
      <c r="I1630" s="76" t="s">
        <v>647</v>
      </c>
    </row>
    <row r="1631" spans="1:9" s="91" customFormat="1" ht="18.75" customHeight="1">
      <c r="A1631" s="76" t="s">
        <v>479</v>
      </c>
      <c r="B1631" s="77" t="s">
        <v>480</v>
      </c>
      <c r="C1631" s="76" t="s">
        <v>340</v>
      </c>
      <c r="D1631" s="76" t="s">
        <v>672</v>
      </c>
      <c r="E1631" s="76">
        <v>2558</v>
      </c>
      <c r="F1631" s="78" t="s">
        <v>2375</v>
      </c>
      <c r="G1631" s="78">
        <v>100000047778</v>
      </c>
      <c r="H1631" s="79">
        <v>240484</v>
      </c>
      <c r="I1631" s="76" t="s">
        <v>647</v>
      </c>
    </row>
    <row r="1632" spans="1:9" s="91" customFormat="1" ht="18.75" customHeight="1">
      <c r="A1632" s="76" t="s">
        <v>479</v>
      </c>
      <c r="B1632" s="77" t="s">
        <v>480</v>
      </c>
      <c r="C1632" s="76" t="s">
        <v>337</v>
      </c>
      <c r="D1632" s="76" t="s">
        <v>645</v>
      </c>
      <c r="E1632" s="76">
        <v>2558</v>
      </c>
      <c r="F1632" s="78" t="s">
        <v>2376</v>
      </c>
      <c r="G1632" s="78">
        <v>100000047710</v>
      </c>
      <c r="H1632" s="79">
        <v>240484</v>
      </c>
      <c r="I1632" s="76" t="s">
        <v>647</v>
      </c>
    </row>
    <row r="1633" spans="1:9" s="91" customFormat="1" ht="18.75" customHeight="1">
      <c r="A1633" s="76" t="s">
        <v>481</v>
      </c>
      <c r="B1633" s="77" t="s">
        <v>482</v>
      </c>
      <c r="C1633" s="76" t="s">
        <v>340</v>
      </c>
      <c r="D1633" s="76" t="s">
        <v>672</v>
      </c>
      <c r="E1633" s="76">
        <v>2558</v>
      </c>
      <c r="F1633" s="78" t="s">
        <v>2377</v>
      </c>
      <c r="G1633" s="78" t="s">
        <v>2378</v>
      </c>
      <c r="H1633" s="79">
        <v>240484</v>
      </c>
      <c r="I1633" s="76" t="s">
        <v>647</v>
      </c>
    </row>
    <row r="1634" spans="1:9" s="91" customFormat="1" ht="18.75" customHeight="1">
      <c r="A1634" s="76" t="s">
        <v>481</v>
      </c>
      <c r="B1634" s="77" t="s">
        <v>482</v>
      </c>
      <c r="C1634" s="76" t="s">
        <v>337</v>
      </c>
      <c r="D1634" s="76" t="s">
        <v>645</v>
      </c>
      <c r="E1634" s="76">
        <v>2558</v>
      </c>
      <c r="F1634" s="78" t="s">
        <v>2379</v>
      </c>
      <c r="G1634" s="78">
        <v>100000047962</v>
      </c>
      <c r="H1634" s="79">
        <v>240325</v>
      </c>
      <c r="I1634" s="76" t="s">
        <v>647</v>
      </c>
    </row>
    <row r="1635" spans="1:9" s="91" customFormat="1" ht="18.75" customHeight="1">
      <c r="A1635" s="76" t="s">
        <v>481</v>
      </c>
      <c r="B1635" s="77" t="s">
        <v>482</v>
      </c>
      <c r="C1635" s="76" t="s">
        <v>337</v>
      </c>
      <c r="D1635" s="76" t="s">
        <v>645</v>
      </c>
      <c r="E1635" s="76">
        <v>2558</v>
      </c>
      <c r="F1635" s="78" t="s">
        <v>2380</v>
      </c>
      <c r="G1635" s="78" t="s">
        <v>2381</v>
      </c>
      <c r="H1635" s="79">
        <v>240484</v>
      </c>
      <c r="I1635" s="76" t="s">
        <v>647</v>
      </c>
    </row>
    <row r="1636" spans="1:9" s="91" customFormat="1" ht="18.75" customHeight="1">
      <c r="A1636" s="76" t="s">
        <v>481</v>
      </c>
      <c r="B1636" s="77" t="s">
        <v>482</v>
      </c>
      <c r="C1636" s="76" t="s">
        <v>337</v>
      </c>
      <c r="D1636" s="76" t="s">
        <v>645</v>
      </c>
      <c r="E1636" s="76">
        <v>2558</v>
      </c>
      <c r="F1636" s="78" t="s">
        <v>2382</v>
      </c>
      <c r="G1636" s="78" t="s">
        <v>2383</v>
      </c>
      <c r="H1636" s="79">
        <v>240484</v>
      </c>
      <c r="I1636" s="76" t="s">
        <v>647</v>
      </c>
    </row>
    <row r="1637" spans="1:9" s="91" customFormat="1" ht="18.75" customHeight="1">
      <c r="A1637" s="76" t="s">
        <v>481</v>
      </c>
      <c r="B1637" s="81" t="s">
        <v>482</v>
      </c>
      <c r="C1637" s="76" t="s">
        <v>338</v>
      </c>
      <c r="D1637" s="76" t="s">
        <v>651</v>
      </c>
      <c r="E1637" s="76">
        <v>2557</v>
      </c>
      <c r="F1637" s="78" t="s">
        <v>2384</v>
      </c>
      <c r="G1637" s="78"/>
      <c r="H1637" s="79">
        <v>239975</v>
      </c>
      <c r="I1637" s="76" t="s">
        <v>647</v>
      </c>
    </row>
    <row r="1638" spans="1:9" s="91" customFormat="1" ht="18.75" customHeight="1">
      <c r="A1638" s="76" t="s">
        <v>481</v>
      </c>
      <c r="B1638" s="81" t="s">
        <v>482</v>
      </c>
      <c r="C1638" s="76" t="s">
        <v>338</v>
      </c>
      <c r="D1638" s="76" t="s">
        <v>651</v>
      </c>
      <c r="E1638" s="76">
        <v>2557</v>
      </c>
      <c r="F1638" s="78" t="s">
        <v>2385</v>
      </c>
      <c r="G1638" s="78"/>
      <c r="H1638" s="79">
        <v>240280</v>
      </c>
      <c r="I1638" s="76" t="s">
        <v>647</v>
      </c>
    </row>
    <row r="1639" spans="1:9" s="91" customFormat="1" ht="18.75" customHeight="1">
      <c r="A1639" s="76" t="s">
        <v>481</v>
      </c>
      <c r="B1639" s="77" t="s">
        <v>482</v>
      </c>
      <c r="C1639" s="76" t="s">
        <v>338</v>
      </c>
      <c r="D1639" s="76" t="s">
        <v>651</v>
      </c>
      <c r="E1639" s="76">
        <v>2558</v>
      </c>
      <c r="F1639" s="78" t="s">
        <v>2386</v>
      </c>
      <c r="G1639" s="78">
        <v>100000047963</v>
      </c>
      <c r="H1639" s="79">
        <v>240325</v>
      </c>
      <c r="I1639" s="76" t="s">
        <v>647</v>
      </c>
    </row>
    <row r="1640" spans="1:9" s="91" customFormat="1" ht="18.75" customHeight="1">
      <c r="A1640" s="76" t="s">
        <v>483</v>
      </c>
      <c r="B1640" s="77" t="s">
        <v>484</v>
      </c>
      <c r="C1640" s="76" t="s">
        <v>340</v>
      </c>
      <c r="D1640" s="76" t="s">
        <v>672</v>
      </c>
      <c r="E1640" s="76">
        <v>2558</v>
      </c>
      <c r="F1640" s="78" t="s">
        <v>2387</v>
      </c>
      <c r="G1640" s="78" t="s">
        <v>2388</v>
      </c>
      <c r="H1640" s="79">
        <v>240484</v>
      </c>
      <c r="I1640" s="76" t="s">
        <v>647</v>
      </c>
    </row>
    <row r="1641" spans="1:9" s="91" customFormat="1" ht="18.75" customHeight="1">
      <c r="A1641" s="76" t="s">
        <v>483</v>
      </c>
      <c r="B1641" s="77" t="s">
        <v>484</v>
      </c>
      <c r="C1641" s="76" t="s">
        <v>337</v>
      </c>
      <c r="D1641" s="76" t="s">
        <v>645</v>
      </c>
      <c r="E1641" s="76">
        <v>2558</v>
      </c>
      <c r="F1641" s="78" t="s">
        <v>2389</v>
      </c>
      <c r="G1641" s="78" t="s">
        <v>2390</v>
      </c>
      <c r="H1641" s="79">
        <v>240484</v>
      </c>
      <c r="I1641" s="76" t="s">
        <v>647</v>
      </c>
    </row>
    <row r="1642" spans="1:9" s="91" customFormat="1" ht="18.75" customHeight="1">
      <c r="A1642" s="76" t="s">
        <v>483</v>
      </c>
      <c r="B1642" s="77" t="s">
        <v>484</v>
      </c>
      <c r="C1642" s="76" t="s">
        <v>337</v>
      </c>
      <c r="D1642" s="76" t="s">
        <v>645</v>
      </c>
      <c r="E1642" s="76">
        <v>2558</v>
      </c>
      <c r="F1642" s="78" t="s">
        <v>2391</v>
      </c>
      <c r="G1642" s="78" t="s">
        <v>2392</v>
      </c>
      <c r="H1642" s="79">
        <v>240484</v>
      </c>
      <c r="I1642" s="76" t="s">
        <v>647</v>
      </c>
    </row>
    <row r="1643" spans="1:9" s="91" customFormat="1" ht="18.75" customHeight="1">
      <c r="A1643" s="76" t="s">
        <v>485</v>
      </c>
      <c r="B1643" s="77" t="s">
        <v>486</v>
      </c>
      <c r="C1643" s="76" t="s">
        <v>337</v>
      </c>
      <c r="D1643" s="76" t="s">
        <v>645</v>
      </c>
      <c r="E1643" s="76">
        <v>2558</v>
      </c>
      <c r="F1643" s="78" t="s">
        <v>2393</v>
      </c>
      <c r="G1643" s="78" t="s">
        <v>2394</v>
      </c>
      <c r="H1643" s="79">
        <v>240484</v>
      </c>
      <c r="I1643" s="76" t="s">
        <v>647</v>
      </c>
    </row>
    <row r="1644" spans="1:9" s="91" customFormat="1" ht="18.75" customHeight="1">
      <c r="A1644" s="76" t="s">
        <v>485</v>
      </c>
      <c r="B1644" s="77" t="s">
        <v>486</v>
      </c>
      <c r="C1644" s="76" t="s">
        <v>337</v>
      </c>
      <c r="D1644" s="76" t="s">
        <v>645</v>
      </c>
      <c r="E1644" s="76">
        <v>2558</v>
      </c>
      <c r="F1644" s="78" t="s">
        <v>2395</v>
      </c>
      <c r="G1644" s="78" t="s">
        <v>2396</v>
      </c>
      <c r="H1644" s="79">
        <v>240484</v>
      </c>
      <c r="I1644" s="76" t="s">
        <v>647</v>
      </c>
    </row>
    <row r="1645" spans="1:9" s="91" customFormat="1" ht="18.75" customHeight="1">
      <c r="A1645" s="76" t="s">
        <v>252</v>
      </c>
      <c r="B1645" s="77" t="s">
        <v>349</v>
      </c>
      <c r="C1645" s="76" t="s">
        <v>340</v>
      </c>
      <c r="D1645" s="76" t="s">
        <v>672</v>
      </c>
      <c r="E1645" s="76">
        <v>2558</v>
      </c>
      <c r="F1645" s="78" t="s">
        <v>2397</v>
      </c>
      <c r="G1645" s="78" t="s">
        <v>2398</v>
      </c>
      <c r="H1645" s="79">
        <v>240484</v>
      </c>
      <c r="I1645" s="76" t="s">
        <v>647</v>
      </c>
    </row>
    <row r="1646" spans="1:9" s="91" customFormat="1" ht="18.75" customHeight="1">
      <c r="A1646" s="76" t="s">
        <v>252</v>
      </c>
      <c r="B1646" s="77" t="s">
        <v>349</v>
      </c>
      <c r="C1646" s="76" t="s">
        <v>337</v>
      </c>
      <c r="D1646" s="76" t="s">
        <v>645</v>
      </c>
      <c r="E1646" s="76">
        <v>2558</v>
      </c>
      <c r="F1646" s="78" t="s">
        <v>2399</v>
      </c>
      <c r="G1646" s="78" t="s">
        <v>2400</v>
      </c>
      <c r="H1646" s="79">
        <v>240484</v>
      </c>
      <c r="I1646" s="76" t="s">
        <v>647</v>
      </c>
    </row>
    <row r="1647" spans="1:9" s="91" customFormat="1" ht="18.75" customHeight="1">
      <c r="A1647" s="76" t="s">
        <v>252</v>
      </c>
      <c r="B1647" s="77" t="s">
        <v>349</v>
      </c>
      <c r="C1647" s="76" t="s">
        <v>337</v>
      </c>
      <c r="D1647" s="76" t="s">
        <v>645</v>
      </c>
      <c r="E1647" s="76">
        <v>2558</v>
      </c>
      <c r="F1647" s="78" t="s">
        <v>2401</v>
      </c>
      <c r="G1647" s="78" t="s">
        <v>2402</v>
      </c>
      <c r="H1647" s="79">
        <v>240484</v>
      </c>
      <c r="I1647" s="76" t="s">
        <v>647</v>
      </c>
    </row>
    <row r="1648" spans="1:9" s="91" customFormat="1" ht="18.75" customHeight="1">
      <c r="A1648" s="76" t="s">
        <v>252</v>
      </c>
      <c r="B1648" s="77" t="s">
        <v>349</v>
      </c>
      <c r="C1648" s="76" t="s">
        <v>338</v>
      </c>
      <c r="D1648" s="76" t="s">
        <v>674</v>
      </c>
      <c r="E1648" s="76">
        <v>2558</v>
      </c>
      <c r="F1648" s="78" t="s">
        <v>2403</v>
      </c>
      <c r="G1648" s="78"/>
      <c r="H1648" s="79">
        <v>240428</v>
      </c>
      <c r="I1648" s="76" t="s">
        <v>647</v>
      </c>
    </row>
    <row r="1649" spans="1:9" s="91" customFormat="1" ht="18.75" customHeight="1">
      <c r="A1649" s="76" t="s">
        <v>487</v>
      </c>
      <c r="B1649" s="77" t="s">
        <v>488</v>
      </c>
      <c r="C1649" s="76" t="s">
        <v>340</v>
      </c>
      <c r="D1649" s="76" t="s">
        <v>672</v>
      </c>
      <c r="E1649" s="76">
        <v>2558</v>
      </c>
      <c r="F1649" s="78" t="s">
        <v>2404</v>
      </c>
      <c r="G1649" s="78" t="s">
        <v>2405</v>
      </c>
      <c r="H1649" s="79">
        <v>240484</v>
      </c>
      <c r="I1649" s="76" t="s">
        <v>647</v>
      </c>
    </row>
    <row r="1650" spans="1:9" s="91" customFormat="1" ht="18.75" customHeight="1">
      <c r="A1650" s="76" t="s">
        <v>487</v>
      </c>
      <c r="B1650" s="77" t="s">
        <v>488</v>
      </c>
      <c r="C1650" s="76" t="s">
        <v>337</v>
      </c>
      <c r="D1650" s="76" t="s">
        <v>645</v>
      </c>
      <c r="E1650" s="76">
        <v>2558</v>
      </c>
      <c r="F1650" s="78" t="s">
        <v>2406</v>
      </c>
      <c r="G1650" s="78" t="s">
        <v>2407</v>
      </c>
      <c r="H1650" s="79">
        <v>240484</v>
      </c>
      <c r="I1650" s="76" t="s">
        <v>647</v>
      </c>
    </row>
    <row r="1651" spans="1:9" s="91" customFormat="1" ht="18.75" customHeight="1">
      <c r="A1651" s="76" t="s">
        <v>487</v>
      </c>
      <c r="B1651" s="77" t="s">
        <v>488</v>
      </c>
      <c r="C1651" s="76" t="s">
        <v>337</v>
      </c>
      <c r="D1651" s="76" t="s">
        <v>645</v>
      </c>
      <c r="E1651" s="76">
        <v>2558</v>
      </c>
      <c r="F1651" s="78" t="s">
        <v>2408</v>
      </c>
      <c r="G1651" s="78" t="s">
        <v>2409</v>
      </c>
      <c r="H1651" s="79">
        <v>240484</v>
      </c>
      <c r="I1651" s="76" t="s">
        <v>647</v>
      </c>
    </row>
    <row r="1652" spans="1:9" s="91" customFormat="1" ht="18.75" customHeight="1">
      <c r="A1652" s="76" t="s">
        <v>253</v>
      </c>
      <c r="B1652" s="77" t="s">
        <v>350</v>
      </c>
      <c r="C1652" s="76" t="s">
        <v>340</v>
      </c>
      <c r="D1652" s="76" t="s">
        <v>672</v>
      </c>
      <c r="E1652" s="76">
        <v>2558</v>
      </c>
      <c r="F1652" s="78" t="s">
        <v>2410</v>
      </c>
      <c r="G1652" s="78" t="s">
        <v>2411</v>
      </c>
      <c r="H1652" s="79">
        <v>240484</v>
      </c>
      <c r="I1652" s="76" t="s">
        <v>647</v>
      </c>
    </row>
    <row r="1653" spans="1:9" s="91" customFormat="1" ht="18.75" customHeight="1">
      <c r="A1653" s="76" t="s">
        <v>253</v>
      </c>
      <c r="B1653" s="77" t="s">
        <v>350</v>
      </c>
      <c r="C1653" s="76" t="s">
        <v>337</v>
      </c>
      <c r="D1653" s="76" t="s">
        <v>645</v>
      </c>
      <c r="E1653" s="76">
        <v>2558</v>
      </c>
      <c r="F1653" s="78" t="s">
        <v>2412</v>
      </c>
      <c r="G1653" s="78" t="s">
        <v>2413</v>
      </c>
      <c r="H1653" s="79">
        <v>240484</v>
      </c>
      <c r="I1653" s="76" t="s">
        <v>647</v>
      </c>
    </row>
    <row r="1654" spans="1:9" s="91" customFormat="1" ht="18.75" customHeight="1">
      <c r="A1654" s="76" t="s">
        <v>253</v>
      </c>
      <c r="B1654" s="77" t="s">
        <v>350</v>
      </c>
      <c r="C1654" s="76" t="s">
        <v>337</v>
      </c>
      <c r="D1654" s="76" t="s">
        <v>645</v>
      </c>
      <c r="E1654" s="76">
        <v>2558</v>
      </c>
      <c r="F1654" s="78" t="s">
        <v>2414</v>
      </c>
      <c r="G1654" s="78" t="s">
        <v>2415</v>
      </c>
      <c r="H1654" s="79">
        <v>240484</v>
      </c>
      <c r="I1654" s="76" t="s">
        <v>647</v>
      </c>
    </row>
    <row r="1655" spans="1:9" s="91" customFormat="1" ht="18.75" customHeight="1">
      <c r="A1655" s="76" t="s">
        <v>253</v>
      </c>
      <c r="B1655" s="81" t="s">
        <v>350</v>
      </c>
      <c r="C1655" s="76" t="s">
        <v>338</v>
      </c>
      <c r="D1655" s="76" t="s">
        <v>651</v>
      </c>
      <c r="E1655" s="76">
        <v>2558</v>
      </c>
      <c r="F1655" s="78" t="s">
        <v>2416</v>
      </c>
      <c r="G1655" s="78"/>
      <c r="H1655" s="79" t="s">
        <v>2417</v>
      </c>
      <c r="I1655" s="76" t="s">
        <v>647</v>
      </c>
    </row>
    <row r="1656" spans="1:9" s="91" customFormat="1" ht="18.75" customHeight="1">
      <c r="A1656" s="76" t="s">
        <v>253</v>
      </c>
      <c r="B1656" s="81" t="s">
        <v>350</v>
      </c>
      <c r="C1656" s="76" t="s">
        <v>339</v>
      </c>
      <c r="D1656" s="76" t="s">
        <v>339</v>
      </c>
      <c r="E1656" s="76">
        <v>2558</v>
      </c>
      <c r="F1656" s="78" t="s">
        <v>2418</v>
      </c>
      <c r="G1656" s="78"/>
      <c r="H1656" s="79" t="s">
        <v>2417</v>
      </c>
      <c r="I1656" s="76" t="s">
        <v>647</v>
      </c>
    </row>
    <row r="1657" spans="1:9" s="91" customFormat="1" ht="18.75" customHeight="1">
      <c r="A1657" s="76" t="s">
        <v>253</v>
      </c>
      <c r="B1657" s="81" t="s">
        <v>350</v>
      </c>
      <c r="C1657" s="76" t="s">
        <v>339</v>
      </c>
      <c r="D1657" s="76" t="s">
        <v>339</v>
      </c>
      <c r="E1657" s="76">
        <v>2558</v>
      </c>
      <c r="F1657" s="78" t="s">
        <v>2419</v>
      </c>
      <c r="G1657" s="78"/>
      <c r="H1657" s="79" t="s">
        <v>2417</v>
      </c>
      <c r="I1657" s="76" t="s">
        <v>647</v>
      </c>
    </row>
    <row r="1658" spans="1:9" s="91" customFormat="1" ht="18.75" customHeight="1">
      <c r="A1658" s="76" t="s">
        <v>489</v>
      </c>
      <c r="B1658" s="77" t="s">
        <v>490</v>
      </c>
      <c r="C1658" s="76" t="s">
        <v>340</v>
      </c>
      <c r="D1658" s="76" t="s">
        <v>672</v>
      </c>
      <c r="E1658" s="76">
        <v>2558</v>
      </c>
      <c r="F1658" s="78" t="s">
        <v>2420</v>
      </c>
      <c r="G1658" s="78" t="s">
        <v>2421</v>
      </c>
      <c r="H1658" s="79">
        <v>240484</v>
      </c>
      <c r="I1658" s="76" t="s">
        <v>647</v>
      </c>
    </row>
    <row r="1659" spans="1:9" s="91" customFormat="1" ht="18.75" customHeight="1">
      <c r="A1659" s="76" t="s">
        <v>489</v>
      </c>
      <c r="B1659" s="77" t="s">
        <v>490</v>
      </c>
      <c r="C1659" s="76" t="s">
        <v>337</v>
      </c>
      <c r="D1659" s="76" t="s">
        <v>645</v>
      </c>
      <c r="E1659" s="76">
        <v>2558</v>
      </c>
      <c r="F1659" s="78" t="s">
        <v>2422</v>
      </c>
      <c r="G1659" s="78">
        <v>100000047964</v>
      </c>
      <c r="H1659" s="79">
        <v>240325</v>
      </c>
      <c r="I1659" s="76" t="s">
        <v>647</v>
      </c>
    </row>
    <row r="1660" spans="1:9" s="91" customFormat="1" ht="18.75" customHeight="1">
      <c r="A1660" s="76" t="s">
        <v>489</v>
      </c>
      <c r="B1660" s="77" t="s">
        <v>490</v>
      </c>
      <c r="C1660" s="76" t="s">
        <v>337</v>
      </c>
      <c r="D1660" s="76" t="s">
        <v>645</v>
      </c>
      <c r="E1660" s="76">
        <v>2558</v>
      </c>
      <c r="F1660" s="78" t="s">
        <v>2423</v>
      </c>
      <c r="G1660" s="78" t="s">
        <v>2424</v>
      </c>
      <c r="H1660" s="79">
        <v>240484</v>
      </c>
      <c r="I1660" s="76" t="s">
        <v>647</v>
      </c>
    </row>
    <row r="1661" spans="1:9" s="91" customFormat="1" ht="18.75" customHeight="1">
      <c r="A1661" s="76" t="s">
        <v>489</v>
      </c>
      <c r="B1661" s="77" t="s">
        <v>490</v>
      </c>
      <c r="C1661" s="76" t="s">
        <v>338</v>
      </c>
      <c r="D1661" s="76" t="s">
        <v>674</v>
      </c>
      <c r="E1661" s="76">
        <v>2558</v>
      </c>
      <c r="F1661" s="78" t="s">
        <v>2425</v>
      </c>
      <c r="G1661" s="78"/>
      <c r="H1661" s="79">
        <v>240585</v>
      </c>
      <c r="I1661" s="76" t="s">
        <v>647</v>
      </c>
    </row>
    <row r="1662" spans="1:9" s="91" customFormat="1" ht="18.75" customHeight="1">
      <c r="A1662" s="76" t="s">
        <v>489</v>
      </c>
      <c r="B1662" s="77" t="s">
        <v>490</v>
      </c>
      <c r="C1662" s="76" t="s">
        <v>338</v>
      </c>
      <c r="D1662" s="76" t="s">
        <v>651</v>
      </c>
      <c r="E1662" s="76">
        <v>2558</v>
      </c>
      <c r="F1662" s="78" t="s">
        <v>2426</v>
      </c>
      <c r="G1662" s="78">
        <v>100000047965</v>
      </c>
      <c r="H1662" s="79">
        <v>240325</v>
      </c>
      <c r="I1662" s="76" t="s">
        <v>647</v>
      </c>
    </row>
    <row r="1663" spans="1:9" s="91" customFormat="1" ht="18.75" customHeight="1">
      <c r="A1663" s="76" t="s">
        <v>491</v>
      </c>
      <c r="B1663" s="77" t="s">
        <v>492</v>
      </c>
      <c r="C1663" s="76" t="s">
        <v>340</v>
      </c>
      <c r="D1663" s="76" t="s">
        <v>672</v>
      </c>
      <c r="E1663" s="76">
        <v>2558</v>
      </c>
      <c r="F1663" s="78" t="s">
        <v>2427</v>
      </c>
      <c r="G1663" s="78" t="s">
        <v>2428</v>
      </c>
      <c r="H1663" s="79">
        <v>240484</v>
      </c>
      <c r="I1663" s="76" t="s">
        <v>647</v>
      </c>
    </row>
    <row r="1664" spans="1:9" s="91" customFormat="1" ht="18.75" customHeight="1">
      <c r="A1664" s="76" t="s">
        <v>491</v>
      </c>
      <c r="B1664" s="77" t="s">
        <v>492</v>
      </c>
      <c r="C1664" s="76" t="s">
        <v>337</v>
      </c>
      <c r="D1664" s="76" t="s">
        <v>645</v>
      </c>
      <c r="E1664" s="76">
        <v>2558</v>
      </c>
      <c r="F1664" s="78" t="s">
        <v>2429</v>
      </c>
      <c r="G1664" s="78" t="s">
        <v>2430</v>
      </c>
      <c r="H1664" s="79">
        <v>240484</v>
      </c>
      <c r="I1664" s="76" t="s">
        <v>647</v>
      </c>
    </row>
    <row r="1665" spans="1:9" s="91" customFormat="1" ht="18.75" customHeight="1">
      <c r="A1665" s="76" t="s">
        <v>491</v>
      </c>
      <c r="B1665" s="77" t="s">
        <v>492</v>
      </c>
      <c r="C1665" s="76" t="s">
        <v>337</v>
      </c>
      <c r="D1665" s="76" t="s">
        <v>645</v>
      </c>
      <c r="E1665" s="76">
        <v>2558</v>
      </c>
      <c r="F1665" s="78" t="s">
        <v>2431</v>
      </c>
      <c r="G1665" s="78" t="s">
        <v>2432</v>
      </c>
      <c r="H1665" s="79">
        <v>240484</v>
      </c>
      <c r="I1665" s="76" t="s">
        <v>647</v>
      </c>
    </row>
    <row r="1666" spans="1:9" s="91" customFormat="1" ht="18.75" customHeight="1">
      <c r="A1666" s="76" t="s">
        <v>254</v>
      </c>
      <c r="B1666" s="77" t="s">
        <v>351</v>
      </c>
      <c r="C1666" s="76" t="s">
        <v>340</v>
      </c>
      <c r="D1666" s="76" t="s">
        <v>672</v>
      </c>
      <c r="E1666" s="76">
        <v>2558</v>
      </c>
      <c r="F1666" s="78" t="s">
        <v>2433</v>
      </c>
      <c r="G1666" s="78" t="s">
        <v>2434</v>
      </c>
      <c r="H1666" s="79">
        <v>240484</v>
      </c>
      <c r="I1666" s="76" t="s">
        <v>647</v>
      </c>
    </row>
    <row r="1667" spans="1:9" s="91" customFormat="1" ht="18.75" customHeight="1">
      <c r="A1667" s="76" t="s">
        <v>254</v>
      </c>
      <c r="B1667" s="77" t="s">
        <v>351</v>
      </c>
      <c r="C1667" s="76" t="s">
        <v>337</v>
      </c>
      <c r="D1667" s="76" t="s">
        <v>645</v>
      </c>
      <c r="E1667" s="76">
        <v>2558</v>
      </c>
      <c r="F1667" s="78" t="s">
        <v>2435</v>
      </c>
      <c r="G1667" s="78">
        <v>100000047936</v>
      </c>
      <c r="H1667" s="79">
        <v>240325</v>
      </c>
      <c r="I1667" s="76" t="s">
        <v>647</v>
      </c>
    </row>
    <row r="1668" spans="1:9" s="91" customFormat="1" ht="18.75" customHeight="1">
      <c r="A1668" s="76" t="s">
        <v>254</v>
      </c>
      <c r="B1668" s="77" t="s">
        <v>351</v>
      </c>
      <c r="C1668" s="76" t="s">
        <v>337</v>
      </c>
      <c r="D1668" s="76" t="s">
        <v>645</v>
      </c>
      <c r="E1668" s="76">
        <v>2558</v>
      </c>
      <c r="F1668" s="78" t="s">
        <v>2436</v>
      </c>
      <c r="G1668" s="78">
        <v>100000047938</v>
      </c>
      <c r="H1668" s="79">
        <v>240325</v>
      </c>
      <c r="I1668" s="76" t="s">
        <v>647</v>
      </c>
    </row>
    <row r="1669" spans="1:9" s="91" customFormat="1" ht="18.75" customHeight="1">
      <c r="A1669" s="76" t="s">
        <v>254</v>
      </c>
      <c r="B1669" s="77" t="s">
        <v>351</v>
      </c>
      <c r="C1669" s="76" t="s">
        <v>337</v>
      </c>
      <c r="D1669" s="76" t="s">
        <v>645</v>
      </c>
      <c r="E1669" s="76">
        <v>2558</v>
      </c>
      <c r="F1669" s="78" t="s">
        <v>2437</v>
      </c>
      <c r="G1669" s="78" t="s">
        <v>2438</v>
      </c>
      <c r="H1669" s="79">
        <v>240484</v>
      </c>
      <c r="I1669" s="76" t="s">
        <v>647</v>
      </c>
    </row>
    <row r="1670" spans="1:9" s="91" customFormat="1" ht="18.75" customHeight="1">
      <c r="A1670" s="76" t="s">
        <v>254</v>
      </c>
      <c r="B1670" s="77" t="s">
        <v>351</v>
      </c>
      <c r="C1670" s="76" t="s">
        <v>337</v>
      </c>
      <c r="D1670" s="76" t="s">
        <v>645</v>
      </c>
      <c r="E1670" s="76">
        <v>2558</v>
      </c>
      <c r="F1670" s="78" t="s">
        <v>2439</v>
      </c>
      <c r="G1670" s="78" t="s">
        <v>2440</v>
      </c>
      <c r="H1670" s="79">
        <v>240484</v>
      </c>
      <c r="I1670" s="76" t="s">
        <v>647</v>
      </c>
    </row>
    <row r="1671" spans="1:9" s="91" customFormat="1" ht="18.75" customHeight="1">
      <c r="A1671" s="76" t="s">
        <v>254</v>
      </c>
      <c r="B1671" s="77" t="s">
        <v>351</v>
      </c>
      <c r="C1671" s="76" t="s">
        <v>337</v>
      </c>
      <c r="D1671" s="76" t="s">
        <v>645</v>
      </c>
      <c r="E1671" s="76">
        <v>2558</v>
      </c>
      <c r="F1671" s="78" t="s">
        <v>2441</v>
      </c>
      <c r="G1671" s="78" t="s">
        <v>2442</v>
      </c>
      <c r="H1671" s="79">
        <v>240484</v>
      </c>
      <c r="I1671" s="76" t="s">
        <v>647</v>
      </c>
    </row>
    <row r="1672" spans="1:9" s="91" customFormat="1" ht="18.75" customHeight="1">
      <c r="A1672" s="76" t="s">
        <v>254</v>
      </c>
      <c r="B1672" s="81" t="s">
        <v>351</v>
      </c>
      <c r="C1672" s="76" t="s">
        <v>338</v>
      </c>
      <c r="D1672" s="76" t="s">
        <v>772</v>
      </c>
      <c r="E1672" s="76">
        <v>2558</v>
      </c>
      <c r="F1672" s="78" t="s">
        <v>2443</v>
      </c>
      <c r="G1672" s="78"/>
      <c r="H1672" s="79">
        <v>240413</v>
      </c>
      <c r="I1672" s="76" t="s">
        <v>647</v>
      </c>
    </row>
    <row r="1673" spans="1:9" s="91" customFormat="1" ht="18.75" customHeight="1">
      <c r="A1673" s="76" t="s">
        <v>254</v>
      </c>
      <c r="B1673" s="81" t="s">
        <v>351</v>
      </c>
      <c r="C1673" s="76" t="s">
        <v>338</v>
      </c>
      <c r="D1673" s="76" t="s">
        <v>651</v>
      </c>
      <c r="E1673" s="76">
        <v>2557</v>
      </c>
      <c r="F1673" s="78" t="s">
        <v>2444</v>
      </c>
      <c r="G1673" s="78"/>
      <c r="H1673" s="79">
        <v>240212</v>
      </c>
      <c r="I1673" s="76" t="s">
        <v>647</v>
      </c>
    </row>
    <row r="1674" spans="1:9" s="91" customFormat="1" ht="18.75" customHeight="1">
      <c r="A1674" s="76" t="s">
        <v>254</v>
      </c>
      <c r="B1674" s="77" t="s">
        <v>351</v>
      </c>
      <c r="C1674" s="76" t="s">
        <v>338</v>
      </c>
      <c r="D1674" s="76" t="s">
        <v>651</v>
      </c>
      <c r="E1674" s="76">
        <v>2558</v>
      </c>
      <c r="F1674" s="78" t="s">
        <v>2445</v>
      </c>
      <c r="G1674" s="78">
        <v>100000047937</v>
      </c>
      <c r="H1674" s="79">
        <v>240325</v>
      </c>
      <c r="I1674" s="76" t="s">
        <v>647</v>
      </c>
    </row>
    <row r="1675" spans="1:9" s="91" customFormat="1" ht="18.75" customHeight="1">
      <c r="A1675" s="76" t="s">
        <v>254</v>
      </c>
      <c r="B1675" s="77" t="s">
        <v>351</v>
      </c>
      <c r="C1675" s="76" t="s">
        <v>338</v>
      </c>
      <c r="D1675" s="76" t="s">
        <v>651</v>
      </c>
      <c r="E1675" s="76">
        <v>2558</v>
      </c>
      <c r="F1675" s="78" t="s">
        <v>2446</v>
      </c>
      <c r="G1675" s="78">
        <v>100000047939</v>
      </c>
      <c r="H1675" s="79">
        <v>240325</v>
      </c>
      <c r="I1675" s="76" t="s">
        <v>647</v>
      </c>
    </row>
    <row r="1676" spans="1:9" s="91" customFormat="1" ht="18.75" customHeight="1">
      <c r="A1676" s="76" t="s">
        <v>493</v>
      </c>
      <c r="B1676" s="77" t="s">
        <v>494</v>
      </c>
      <c r="C1676" s="76" t="s">
        <v>340</v>
      </c>
      <c r="D1676" s="76" t="s">
        <v>672</v>
      </c>
      <c r="E1676" s="76">
        <v>2558</v>
      </c>
      <c r="F1676" s="78" t="s">
        <v>2447</v>
      </c>
      <c r="G1676" s="78" t="s">
        <v>2448</v>
      </c>
      <c r="H1676" s="79">
        <v>240484</v>
      </c>
      <c r="I1676" s="76" t="s">
        <v>647</v>
      </c>
    </row>
    <row r="1677" spans="1:9" s="91" customFormat="1" ht="18.75" customHeight="1">
      <c r="A1677" s="76" t="s">
        <v>493</v>
      </c>
      <c r="B1677" s="77" t="s">
        <v>494</v>
      </c>
      <c r="C1677" s="76" t="s">
        <v>337</v>
      </c>
      <c r="D1677" s="76" t="s">
        <v>645</v>
      </c>
      <c r="E1677" s="76">
        <v>2558</v>
      </c>
      <c r="F1677" s="78" t="s">
        <v>2449</v>
      </c>
      <c r="G1677" s="78">
        <v>100000047940</v>
      </c>
      <c r="H1677" s="79">
        <v>240325</v>
      </c>
      <c r="I1677" s="76" t="s">
        <v>647</v>
      </c>
    </row>
    <row r="1678" spans="1:9" s="91" customFormat="1" ht="18.75" customHeight="1">
      <c r="A1678" s="76" t="s">
        <v>493</v>
      </c>
      <c r="B1678" s="77" t="s">
        <v>494</v>
      </c>
      <c r="C1678" s="76" t="s">
        <v>337</v>
      </c>
      <c r="D1678" s="76" t="s">
        <v>645</v>
      </c>
      <c r="E1678" s="76">
        <v>2558</v>
      </c>
      <c r="F1678" s="78" t="s">
        <v>2450</v>
      </c>
      <c r="G1678" s="78" t="s">
        <v>2451</v>
      </c>
      <c r="H1678" s="79">
        <v>240484</v>
      </c>
      <c r="I1678" s="76" t="s">
        <v>647</v>
      </c>
    </row>
    <row r="1679" spans="1:9" s="91" customFormat="1" ht="18.75" customHeight="1">
      <c r="A1679" s="76" t="s">
        <v>493</v>
      </c>
      <c r="B1679" s="77" t="s">
        <v>494</v>
      </c>
      <c r="C1679" s="76" t="s">
        <v>337</v>
      </c>
      <c r="D1679" s="76" t="s">
        <v>645</v>
      </c>
      <c r="E1679" s="76">
        <v>2558</v>
      </c>
      <c r="F1679" s="78" t="s">
        <v>2452</v>
      </c>
      <c r="G1679" s="78" t="s">
        <v>2453</v>
      </c>
      <c r="H1679" s="79">
        <v>240484</v>
      </c>
      <c r="I1679" s="76" t="s">
        <v>647</v>
      </c>
    </row>
    <row r="1680" spans="1:9" s="91" customFormat="1" ht="18.75" customHeight="1">
      <c r="A1680" s="76" t="s">
        <v>493</v>
      </c>
      <c r="B1680" s="77" t="s">
        <v>494</v>
      </c>
      <c r="C1680" s="76" t="s">
        <v>338</v>
      </c>
      <c r="D1680" s="76" t="s">
        <v>651</v>
      </c>
      <c r="E1680" s="76">
        <v>2558</v>
      </c>
      <c r="F1680" s="78" t="s">
        <v>2454</v>
      </c>
      <c r="G1680" s="78">
        <v>100000047941</v>
      </c>
      <c r="H1680" s="79">
        <v>240325</v>
      </c>
      <c r="I1680" s="76" t="s">
        <v>647</v>
      </c>
    </row>
    <row r="1681" spans="1:9" s="91" customFormat="1" ht="18.75" customHeight="1">
      <c r="A1681" s="76" t="s">
        <v>493</v>
      </c>
      <c r="B1681" s="77" t="s">
        <v>494</v>
      </c>
      <c r="C1681" s="76" t="s">
        <v>339</v>
      </c>
      <c r="D1681" s="76" t="s">
        <v>339</v>
      </c>
      <c r="E1681" s="76">
        <v>2558</v>
      </c>
      <c r="F1681" s="78" t="s">
        <v>2455</v>
      </c>
      <c r="G1681" s="78"/>
      <c r="H1681" s="79" t="s">
        <v>2456</v>
      </c>
      <c r="I1681" s="76" t="s">
        <v>647</v>
      </c>
    </row>
    <row r="1682" spans="1:9" s="91" customFormat="1" ht="18.75" customHeight="1">
      <c r="A1682" s="76" t="s">
        <v>495</v>
      </c>
      <c r="B1682" s="77" t="s">
        <v>496</v>
      </c>
      <c r="C1682" s="76" t="s">
        <v>340</v>
      </c>
      <c r="D1682" s="76" t="s">
        <v>672</v>
      </c>
      <c r="E1682" s="76">
        <v>2558</v>
      </c>
      <c r="F1682" s="78" t="s">
        <v>2457</v>
      </c>
      <c r="G1682" s="78" t="s">
        <v>2458</v>
      </c>
      <c r="H1682" s="79">
        <v>240484</v>
      </c>
      <c r="I1682" s="76" t="s">
        <v>647</v>
      </c>
    </row>
    <row r="1683" spans="1:9" s="91" customFormat="1" ht="18.75" customHeight="1">
      <c r="A1683" s="76" t="s">
        <v>495</v>
      </c>
      <c r="B1683" s="77" t="s">
        <v>496</v>
      </c>
      <c r="C1683" s="76" t="s">
        <v>337</v>
      </c>
      <c r="D1683" s="76" t="s">
        <v>645</v>
      </c>
      <c r="E1683" s="76">
        <v>2558</v>
      </c>
      <c r="F1683" s="78" t="s">
        <v>2459</v>
      </c>
      <c r="G1683" s="78">
        <v>100000047942</v>
      </c>
      <c r="H1683" s="79">
        <v>240325</v>
      </c>
      <c r="I1683" s="76" t="s">
        <v>647</v>
      </c>
    </row>
    <row r="1684" spans="1:9" s="91" customFormat="1" ht="18.75" customHeight="1">
      <c r="A1684" s="76" t="s">
        <v>495</v>
      </c>
      <c r="B1684" s="77" t="s">
        <v>496</v>
      </c>
      <c r="C1684" s="76" t="s">
        <v>337</v>
      </c>
      <c r="D1684" s="76" t="s">
        <v>645</v>
      </c>
      <c r="E1684" s="76">
        <v>2558</v>
      </c>
      <c r="F1684" s="78" t="s">
        <v>2460</v>
      </c>
      <c r="G1684" s="78">
        <v>100000047944</v>
      </c>
      <c r="H1684" s="79">
        <v>240325</v>
      </c>
      <c r="I1684" s="76" t="s">
        <v>647</v>
      </c>
    </row>
    <row r="1685" spans="1:9" s="91" customFormat="1" ht="18.75" customHeight="1">
      <c r="A1685" s="76" t="s">
        <v>495</v>
      </c>
      <c r="B1685" s="77" t="s">
        <v>496</v>
      </c>
      <c r="C1685" s="76" t="s">
        <v>337</v>
      </c>
      <c r="D1685" s="76" t="s">
        <v>645</v>
      </c>
      <c r="E1685" s="76">
        <v>2558</v>
      </c>
      <c r="F1685" s="78" t="s">
        <v>2461</v>
      </c>
      <c r="G1685" s="78" t="s">
        <v>2462</v>
      </c>
      <c r="H1685" s="79">
        <v>240484</v>
      </c>
      <c r="I1685" s="76" t="s">
        <v>647</v>
      </c>
    </row>
    <row r="1686" spans="1:9" s="91" customFormat="1" ht="18.75" customHeight="1">
      <c r="A1686" s="76" t="s">
        <v>495</v>
      </c>
      <c r="B1686" s="77" t="s">
        <v>496</v>
      </c>
      <c r="C1686" s="76" t="s">
        <v>337</v>
      </c>
      <c r="D1686" s="76" t="s">
        <v>645</v>
      </c>
      <c r="E1686" s="76">
        <v>2558</v>
      </c>
      <c r="F1686" s="78" t="s">
        <v>2463</v>
      </c>
      <c r="G1686" s="78" t="s">
        <v>2464</v>
      </c>
      <c r="H1686" s="79">
        <v>240484</v>
      </c>
      <c r="I1686" s="76" t="s">
        <v>647</v>
      </c>
    </row>
    <row r="1687" spans="1:9" s="91" customFormat="1" ht="18.75" customHeight="1">
      <c r="A1687" s="76" t="s">
        <v>495</v>
      </c>
      <c r="B1687" s="77" t="s">
        <v>496</v>
      </c>
      <c r="C1687" s="76" t="s">
        <v>338</v>
      </c>
      <c r="D1687" s="76" t="s">
        <v>651</v>
      </c>
      <c r="E1687" s="76">
        <v>2558</v>
      </c>
      <c r="F1687" s="78" t="s">
        <v>2465</v>
      </c>
      <c r="G1687" s="78">
        <v>100000047943</v>
      </c>
      <c r="H1687" s="79">
        <v>240325</v>
      </c>
      <c r="I1687" s="76" t="s">
        <v>647</v>
      </c>
    </row>
    <row r="1688" spans="1:9" s="91" customFormat="1" ht="18.75" customHeight="1">
      <c r="A1688" s="76" t="s">
        <v>495</v>
      </c>
      <c r="B1688" s="77" t="s">
        <v>496</v>
      </c>
      <c r="C1688" s="76" t="s">
        <v>338</v>
      </c>
      <c r="D1688" s="76" t="s">
        <v>651</v>
      </c>
      <c r="E1688" s="76">
        <v>2558</v>
      </c>
      <c r="F1688" s="78" t="s">
        <v>2466</v>
      </c>
      <c r="G1688" s="78">
        <v>100000047945</v>
      </c>
      <c r="H1688" s="79">
        <v>240325</v>
      </c>
      <c r="I1688" s="76" t="s">
        <v>647</v>
      </c>
    </row>
    <row r="1689" spans="1:9" s="91" customFormat="1" ht="18.75" customHeight="1">
      <c r="A1689" s="76" t="s">
        <v>495</v>
      </c>
      <c r="B1689" s="77" t="s">
        <v>496</v>
      </c>
      <c r="C1689" s="76" t="s">
        <v>338</v>
      </c>
      <c r="D1689" s="76" t="s">
        <v>651</v>
      </c>
      <c r="E1689" s="76">
        <v>2558</v>
      </c>
      <c r="F1689" s="78" t="s">
        <v>2467</v>
      </c>
      <c r="G1689" s="78"/>
      <c r="H1689" s="79">
        <v>240692</v>
      </c>
      <c r="I1689" s="76" t="s">
        <v>647</v>
      </c>
    </row>
    <row r="1690" spans="1:9" s="91" customFormat="1" ht="18.75" customHeight="1">
      <c r="A1690" s="76" t="s">
        <v>495</v>
      </c>
      <c r="B1690" s="77" t="s">
        <v>496</v>
      </c>
      <c r="C1690" s="76" t="s">
        <v>339</v>
      </c>
      <c r="D1690" s="76" t="s">
        <v>339</v>
      </c>
      <c r="E1690" s="76">
        <v>2558</v>
      </c>
      <c r="F1690" s="78" t="s">
        <v>2468</v>
      </c>
      <c r="G1690" s="78"/>
      <c r="H1690" s="79">
        <v>240570</v>
      </c>
      <c r="I1690" s="76" t="s">
        <v>647</v>
      </c>
    </row>
    <row r="1691" spans="1:9" s="91" customFormat="1" ht="18.75" customHeight="1">
      <c r="A1691" s="76" t="s">
        <v>495</v>
      </c>
      <c r="B1691" s="77" t="s">
        <v>496</v>
      </c>
      <c r="C1691" s="76" t="s">
        <v>339</v>
      </c>
      <c r="D1691" s="76" t="s">
        <v>339</v>
      </c>
      <c r="E1691" s="76">
        <v>2558</v>
      </c>
      <c r="F1691" s="78" t="s">
        <v>2469</v>
      </c>
      <c r="G1691" s="78"/>
      <c r="H1691" s="79">
        <v>240570</v>
      </c>
      <c r="I1691" s="76" t="s">
        <v>647</v>
      </c>
    </row>
    <row r="1692" spans="1:9" s="91" customFormat="1" ht="18.75" customHeight="1">
      <c r="A1692" s="76" t="s">
        <v>497</v>
      </c>
      <c r="B1692" s="77" t="s">
        <v>498</v>
      </c>
      <c r="C1692" s="76" t="s">
        <v>340</v>
      </c>
      <c r="D1692" s="76" t="s">
        <v>672</v>
      </c>
      <c r="E1692" s="76">
        <v>2558</v>
      </c>
      <c r="F1692" s="78" t="s">
        <v>2470</v>
      </c>
      <c r="G1692" s="78" t="s">
        <v>2471</v>
      </c>
      <c r="H1692" s="79">
        <v>240484</v>
      </c>
      <c r="I1692" s="76" t="s">
        <v>647</v>
      </c>
    </row>
    <row r="1693" spans="1:9" s="91" customFormat="1" ht="18.75" customHeight="1">
      <c r="A1693" s="76" t="s">
        <v>497</v>
      </c>
      <c r="B1693" s="77" t="s">
        <v>498</v>
      </c>
      <c r="C1693" s="76" t="s">
        <v>337</v>
      </c>
      <c r="D1693" s="76" t="s">
        <v>645</v>
      </c>
      <c r="E1693" s="76">
        <v>2558</v>
      </c>
      <c r="F1693" s="78" t="s">
        <v>2472</v>
      </c>
      <c r="G1693" s="78" t="s">
        <v>2473</v>
      </c>
      <c r="H1693" s="79">
        <v>240484</v>
      </c>
      <c r="I1693" s="76" t="s">
        <v>647</v>
      </c>
    </row>
    <row r="1694" spans="1:9" s="91" customFormat="1" ht="18.75" customHeight="1">
      <c r="A1694" s="76" t="s">
        <v>499</v>
      </c>
      <c r="B1694" s="77" t="s">
        <v>500</v>
      </c>
      <c r="C1694" s="76" t="s">
        <v>340</v>
      </c>
      <c r="D1694" s="76" t="s">
        <v>672</v>
      </c>
      <c r="E1694" s="76">
        <v>2558</v>
      </c>
      <c r="F1694" s="78" t="s">
        <v>2474</v>
      </c>
      <c r="G1694" s="78" t="s">
        <v>2475</v>
      </c>
      <c r="H1694" s="79">
        <v>240484</v>
      </c>
      <c r="I1694" s="76" t="s">
        <v>647</v>
      </c>
    </row>
    <row r="1695" spans="1:9" s="91" customFormat="1" ht="18.75" customHeight="1">
      <c r="A1695" s="76" t="s">
        <v>499</v>
      </c>
      <c r="B1695" s="77" t="s">
        <v>500</v>
      </c>
      <c r="C1695" s="76" t="s">
        <v>337</v>
      </c>
      <c r="D1695" s="76" t="s">
        <v>645</v>
      </c>
      <c r="E1695" s="76">
        <v>2558</v>
      </c>
      <c r="F1695" s="78" t="s">
        <v>2476</v>
      </c>
      <c r="G1695" s="78" t="s">
        <v>2477</v>
      </c>
      <c r="H1695" s="79">
        <v>240484</v>
      </c>
      <c r="I1695" s="76" t="s">
        <v>647</v>
      </c>
    </row>
    <row r="1696" spans="1:9" s="91" customFormat="1" ht="18.75" customHeight="1">
      <c r="A1696" s="76" t="s">
        <v>499</v>
      </c>
      <c r="B1696" s="81" t="s">
        <v>500</v>
      </c>
      <c r="C1696" s="81" t="s">
        <v>338</v>
      </c>
      <c r="D1696" s="76" t="s">
        <v>674</v>
      </c>
      <c r="E1696" s="76">
        <v>2556</v>
      </c>
      <c r="F1696" s="78" t="s">
        <v>2478</v>
      </c>
      <c r="G1696" s="78"/>
      <c r="H1696" s="79">
        <v>239716</v>
      </c>
      <c r="I1696" s="76" t="s">
        <v>647</v>
      </c>
    </row>
    <row r="1697" spans="1:9" s="91" customFormat="1" ht="18.75" customHeight="1">
      <c r="A1697" s="76" t="s">
        <v>499</v>
      </c>
      <c r="B1697" s="81" t="s">
        <v>500</v>
      </c>
      <c r="C1697" s="81" t="s">
        <v>338</v>
      </c>
      <c r="D1697" s="76" t="s">
        <v>651</v>
      </c>
      <c r="E1697" s="76">
        <v>2557</v>
      </c>
      <c r="F1697" s="78" t="s">
        <v>2479</v>
      </c>
      <c r="G1697" s="78"/>
      <c r="H1697" s="79">
        <v>240147</v>
      </c>
      <c r="I1697" s="76" t="s">
        <v>647</v>
      </c>
    </row>
    <row r="1698" spans="1:9" s="91" customFormat="1" ht="18.75" customHeight="1">
      <c r="A1698" s="76" t="s">
        <v>499</v>
      </c>
      <c r="B1698" s="81" t="s">
        <v>500</v>
      </c>
      <c r="C1698" s="81" t="s">
        <v>338</v>
      </c>
      <c r="D1698" s="76" t="s">
        <v>651</v>
      </c>
      <c r="E1698" s="76">
        <v>2557</v>
      </c>
      <c r="F1698" s="78" t="s">
        <v>2480</v>
      </c>
      <c r="G1698" s="78"/>
      <c r="H1698" s="79">
        <v>240192</v>
      </c>
      <c r="I1698" s="76" t="s">
        <v>647</v>
      </c>
    </row>
    <row r="1699" spans="1:9" s="91" customFormat="1" ht="18.75" customHeight="1">
      <c r="A1699" s="76" t="s">
        <v>499</v>
      </c>
      <c r="B1699" s="77" t="s">
        <v>500</v>
      </c>
      <c r="C1699" s="76" t="s">
        <v>339</v>
      </c>
      <c r="D1699" s="76" t="s">
        <v>339</v>
      </c>
      <c r="E1699" s="76">
        <v>2555</v>
      </c>
      <c r="F1699" s="78" t="s">
        <v>2481</v>
      </c>
      <c r="G1699" s="78"/>
      <c r="H1699" s="79">
        <v>239469</v>
      </c>
      <c r="I1699" s="76" t="s">
        <v>647</v>
      </c>
    </row>
    <row r="1700" spans="1:9" s="91" customFormat="1" ht="18.75" customHeight="1">
      <c r="A1700" s="76" t="s">
        <v>499</v>
      </c>
      <c r="B1700" s="77" t="s">
        <v>500</v>
      </c>
      <c r="C1700" s="76" t="s">
        <v>339</v>
      </c>
      <c r="D1700" s="76" t="s">
        <v>339</v>
      </c>
      <c r="E1700" s="76">
        <v>2555</v>
      </c>
      <c r="F1700" s="78" t="s">
        <v>2482</v>
      </c>
      <c r="G1700" s="78"/>
      <c r="H1700" s="79">
        <v>239469</v>
      </c>
      <c r="I1700" s="76" t="s">
        <v>647</v>
      </c>
    </row>
    <row r="1701" spans="1:9" s="91" customFormat="1" ht="18.75" customHeight="1">
      <c r="A1701" s="76" t="s">
        <v>499</v>
      </c>
      <c r="B1701" s="77" t="s">
        <v>500</v>
      </c>
      <c r="C1701" s="76" t="s">
        <v>339</v>
      </c>
      <c r="D1701" s="76" t="s">
        <v>339</v>
      </c>
      <c r="E1701" s="76">
        <v>2555</v>
      </c>
      <c r="F1701" s="78" t="s">
        <v>2483</v>
      </c>
      <c r="G1701" s="78"/>
      <c r="H1701" s="79">
        <v>239469</v>
      </c>
      <c r="I1701" s="76" t="s">
        <v>647</v>
      </c>
    </row>
    <row r="1702" spans="1:9" s="91" customFormat="1" ht="18.75" customHeight="1">
      <c r="A1702" s="76" t="s">
        <v>501</v>
      </c>
      <c r="B1702" s="77" t="s">
        <v>502</v>
      </c>
      <c r="C1702" s="76" t="s">
        <v>337</v>
      </c>
      <c r="D1702" s="76" t="s">
        <v>645</v>
      </c>
      <c r="E1702" s="76">
        <v>2558</v>
      </c>
      <c r="F1702" s="78" t="s">
        <v>2484</v>
      </c>
      <c r="G1702" s="78" t="s">
        <v>2485</v>
      </c>
      <c r="H1702" s="79">
        <v>240484</v>
      </c>
      <c r="I1702" s="76" t="s">
        <v>647</v>
      </c>
    </row>
    <row r="1703" spans="1:9" s="91" customFormat="1" ht="18.75" customHeight="1">
      <c r="A1703" s="76" t="s">
        <v>255</v>
      </c>
      <c r="B1703" s="81" t="s">
        <v>256</v>
      </c>
      <c r="C1703" s="76" t="s">
        <v>340</v>
      </c>
      <c r="D1703" s="76" t="s">
        <v>672</v>
      </c>
      <c r="E1703" s="76">
        <v>2558</v>
      </c>
      <c r="F1703" s="78" t="s">
        <v>2486</v>
      </c>
      <c r="G1703" s="78" t="s">
        <v>2487</v>
      </c>
      <c r="H1703" s="79">
        <v>240484</v>
      </c>
      <c r="I1703" s="76" t="s">
        <v>647</v>
      </c>
    </row>
    <row r="1704" spans="1:9" s="91" customFormat="1" ht="18.75" customHeight="1">
      <c r="A1704" s="76" t="s">
        <v>255</v>
      </c>
      <c r="B1704" s="81" t="s">
        <v>256</v>
      </c>
      <c r="C1704" s="76" t="s">
        <v>340</v>
      </c>
      <c r="D1704" s="76" t="s">
        <v>672</v>
      </c>
      <c r="E1704" s="76">
        <v>2558</v>
      </c>
      <c r="F1704" s="78" t="s">
        <v>2488</v>
      </c>
      <c r="G1704" s="78" t="s">
        <v>2489</v>
      </c>
      <c r="H1704" s="79">
        <v>240484</v>
      </c>
      <c r="I1704" s="76" t="s">
        <v>647</v>
      </c>
    </row>
    <row r="1705" spans="1:9" s="91" customFormat="1" ht="18.75" customHeight="1">
      <c r="A1705" s="76" t="s">
        <v>255</v>
      </c>
      <c r="B1705" s="81" t="s">
        <v>256</v>
      </c>
      <c r="C1705" s="76" t="s">
        <v>337</v>
      </c>
      <c r="D1705" s="76" t="s">
        <v>645</v>
      </c>
      <c r="E1705" s="76">
        <v>2558</v>
      </c>
      <c r="F1705" s="78" t="s">
        <v>2490</v>
      </c>
      <c r="G1705" s="78" t="s">
        <v>2491</v>
      </c>
      <c r="H1705" s="79">
        <v>240484</v>
      </c>
      <c r="I1705" s="76" t="s">
        <v>647</v>
      </c>
    </row>
    <row r="1706" spans="1:9" s="91" customFormat="1" ht="18.75" customHeight="1">
      <c r="A1706" s="76" t="s">
        <v>255</v>
      </c>
      <c r="B1706" s="81" t="s">
        <v>256</v>
      </c>
      <c r="C1706" s="76" t="s">
        <v>337</v>
      </c>
      <c r="D1706" s="76" t="s">
        <v>645</v>
      </c>
      <c r="E1706" s="76">
        <v>2558</v>
      </c>
      <c r="F1706" s="78" t="s">
        <v>2492</v>
      </c>
      <c r="G1706" s="78" t="s">
        <v>2493</v>
      </c>
      <c r="H1706" s="79">
        <v>240484</v>
      </c>
      <c r="I1706" s="76" t="s">
        <v>647</v>
      </c>
    </row>
    <row r="1707" spans="1:9" s="91" customFormat="1" ht="18.75" customHeight="1">
      <c r="A1707" s="76" t="s">
        <v>255</v>
      </c>
      <c r="B1707" s="81" t="s">
        <v>256</v>
      </c>
      <c r="C1707" s="76" t="s">
        <v>338</v>
      </c>
      <c r="D1707" s="76" t="s">
        <v>651</v>
      </c>
      <c r="E1707" s="76">
        <v>2557</v>
      </c>
      <c r="F1707" s="78" t="s">
        <v>2494</v>
      </c>
      <c r="G1707" s="78"/>
      <c r="H1707" s="79">
        <v>240137</v>
      </c>
      <c r="I1707" s="76" t="s">
        <v>647</v>
      </c>
    </row>
    <row r="1708" spans="1:9" s="91" customFormat="1" ht="18.75" customHeight="1">
      <c r="A1708" s="76" t="s">
        <v>255</v>
      </c>
      <c r="B1708" s="81" t="s">
        <v>256</v>
      </c>
      <c r="C1708" s="76" t="s">
        <v>338</v>
      </c>
      <c r="D1708" s="76" t="s">
        <v>651</v>
      </c>
      <c r="E1708" s="76">
        <v>2558</v>
      </c>
      <c r="F1708" s="78" t="s">
        <v>2495</v>
      </c>
      <c r="G1708" s="78"/>
      <c r="H1708" s="79">
        <v>240529</v>
      </c>
      <c r="I1708" s="76" t="s">
        <v>647</v>
      </c>
    </row>
    <row r="1709" spans="1:9" s="91" customFormat="1" ht="18.75" customHeight="1">
      <c r="A1709" s="76" t="s">
        <v>255</v>
      </c>
      <c r="B1709" s="81" t="s">
        <v>256</v>
      </c>
      <c r="C1709" s="76" t="s">
        <v>338</v>
      </c>
      <c r="D1709" s="76" t="s">
        <v>651</v>
      </c>
      <c r="E1709" s="76">
        <v>2558</v>
      </c>
      <c r="F1709" s="78" t="s">
        <v>2496</v>
      </c>
      <c r="G1709" s="78"/>
      <c r="H1709" s="79">
        <v>240529</v>
      </c>
      <c r="I1709" s="76" t="s">
        <v>647</v>
      </c>
    </row>
    <row r="1710" spans="1:9" s="91" customFormat="1" ht="18.75" customHeight="1">
      <c r="A1710" s="76" t="s">
        <v>255</v>
      </c>
      <c r="B1710" s="81" t="s">
        <v>256</v>
      </c>
      <c r="C1710" s="76" t="s">
        <v>338</v>
      </c>
      <c r="D1710" s="76" t="s">
        <v>651</v>
      </c>
      <c r="E1710" s="76">
        <v>2558</v>
      </c>
      <c r="F1710" s="78" t="s">
        <v>2497</v>
      </c>
      <c r="G1710" s="78"/>
      <c r="H1710" s="79">
        <v>240529</v>
      </c>
      <c r="I1710" s="76" t="s">
        <v>647</v>
      </c>
    </row>
    <row r="1711" spans="1:9" s="91" customFormat="1" ht="18.75" customHeight="1">
      <c r="A1711" s="76" t="s">
        <v>255</v>
      </c>
      <c r="B1711" s="81" t="s">
        <v>256</v>
      </c>
      <c r="C1711" s="76" t="s">
        <v>338</v>
      </c>
      <c r="D1711" s="76" t="s">
        <v>651</v>
      </c>
      <c r="E1711" s="76">
        <v>2558</v>
      </c>
      <c r="F1711" s="78" t="s">
        <v>2498</v>
      </c>
      <c r="G1711" s="78"/>
      <c r="H1711" s="79">
        <v>240529</v>
      </c>
      <c r="I1711" s="76" t="s">
        <v>647</v>
      </c>
    </row>
    <row r="1712" spans="1:9" s="80" customFormat="1" ht="18.75" customHeight="1">
      <c r="A1712" s="76" t="s">
        <v>261</v>
      </c>
      <c r="B1712" s="77" t="s">
        <v>262</v>
      </c>
      <c r="C1712" s="76" t="s">
        <v>338</v>
      </c>
      <c r="D1712" s="76" t="s">
        <v>651</v>
      </c>
      <c r="E1712" s="76">
        <v>2558</v>
      </c>
      <c r="F1712" s="78" t="s">
        <v>2499</v>
      </c>
      <c r="G1712" s="78"/>
      <c r="H1712" s="79">
        <v>240501</v>
      </c>
      <c r="I1712" s="76" t="s">
        <v>647</v>
      </c>
    </row>
    <row r="1713" spans="1:9" s="80" customFormat="1" ht="18.75" customHeight="1">
      <c r="A1713" s="76" t="s">
        <v>261</v>
      </c>
      <c r="B1713" s="77" t="s">
        <v>262</v>
      </c>
      <c r="C1713" s="76" t="s">
        <v>338</v>
      </c>
      <c r="D1713" s="76" t="s">
        <v>651</v>
      </c>
      <c r="E1713" s="76">
        <v>2558</v>
      </c>
      <c r="F1713" s="78" t="s">
        <v>2500</v>
      </c>
      <c r="G1713" s="78"/>
      <c r="H1713" s="79">
        <v>240592</v>
      </c>
      <c r="I1713" s="76" t="s">
        <v>647</v>
      </c>
    </row>
    <row r="1714" spans="1:9" s="80" customFormat="1" ht="18.75" customHeight="1">
      <c r="A1714" s="76" t="s">
        <v>261</v>
      </c>
      <c r="B1714" s="81" t="s">
        <v>262</v>
      </c>
      <c r="C1714" s="76" t="s">
        <v>339</v>
      </c>
      <c r="D1714" s="76" t="s">
        <v>339</v>
      </c>
      <c r="E1714" s="76">
        <v>2558</v>
      </c>
      <c r="F1714" s="78" t="s">
        <v>2501</v>
      </c>
      <c r="G1714" s="78"/>
      <c r="H1714" s="79">
        <v>240592</v>
      </c>
      <c r="I1714" s="76" t="s">
        <v>647</v>
      </c>
    </row>
    <row r="1715" spans="1:9" s="80" customFormat="1" ht="18.75" customHeight="1">
      <c r="A1715" s="76" t="s">
        <v>261</v>
      </c>
      <c r="B1715" s="81" t="s">
        <v>262</v>
      </c>
      <c r="C1715" s="76" t="s">
        <v>339</v>
      </c>
      <c r="D1715" s="76" t="s">
        <v>339</v>
      </c>
      <c r="E1715" s="76">
        <v>2558</v>
      </c>
      <c r="F1715" s="78" t="s">
        <v>2502</v>
      </c>
      <c r="G1715" s="78"/>
      <c r="H1715" s="79">
        <v>240592</v>
      </c>
      <c r="I1715" s="76" t="s">
        <v>647</v>
      </c>
    </row>
    <row r="1716" spans="1:9" s="80" customFormat="1" ht="18.75" customHeight="1">
      <c r="A1716" s="76" t="s">
        <v>261</v>
      </c>
      <c r="B1716" s="81" t="s">
        <v>262</v>
      </c>
      <c r="C1716" s="76" t="s">
        <v>339</v>
      </c>
      <c r="D1716" s="76" t="s">
        <v>339</v>
      </c>
      <c r="E1716" s="76">
        <v>2558</v>
      </c>
      <c r="F1716" s="78" t="s">
        <v>2503</v>
      </c>
      <c r="G1716" s="78"/>
      <c r="H1716" s="79">
        <v>240592</v>
      </c>
      <c r="I1716" s="76" t="s">
        <v>647</v>
      </c>
    </row>
    <row r="1717" spans="1:9" s="80" customFormat="1" ht="18.75" customHeight="1">
      <c r="A1717" s="76" t="s">
        <v>261</v>
      </c>
      <c r="B1717" s="81" t="s">
        <v>262</v>
      </c>
      <c r="C1717" s="76" t="s">
        <v>339</v>
      </c>
      <c r="D1717" s="76" t="s">
        <v>339</v>
      </c>
      <c r="E1717" s="76">
        <v>2558</v>
      </c>
      <c r="F1717" s="78" t="s">
        <v>2504</v>
      </c>
      <c r="G1717" s="78"/>
      <c r="H1717" s="79">
        <v>240592</v>
      </c>
      <c r="I1717" s="76" t="s">
        <v>647</v>
      </c>
    </row>
    <row r="1718" spans="1:9" s="80" customFormat="1" ht="18.75" customHeight="1">
      <c r="A1718" s="76" t="s">
        <v>261</v>
      </c>
      <c r="B1718" s="81" t="s">
        <v>262</v>
      </c>
      <c r="C1718" s="76" t="s">
        <v>339</v>
      </c>
      <c r="D1718" s="76" t="s">
        <v>339</v>
      </c>
      <c r="E1718" s="76">
        <v>2558</v>
      </c>
      <c r="F1718" s="78" t="s">
        <v>2505</v>
      </c>
      <c r="G1718" s="78"/>
      <c r="H1718" s="79">
        <v>240592</v>
      </c>
      <c r="I1718" s="76" t="s">
        <v>647</v>
      </c>
    </row>
    <row r="1719" spans="1:9" s="80" customFormat="1" ht="18.75" customHeight="1">
      <c r="A1719" s="76" t="s">
        <v>261</v>
      </c>
      <c r="B1719" s="81" t="s">
        <v>262</v>
      </c>
      <c r="C1719" s="76" t="s">
        <v>339</v>
      </c>
      <c r="D1719" s="76" t="s">
        <v>339</v>
      </c>
      <c r="E1719" s="76">
        <v>2558</v>
      </c>
      <c r="F1719" s="78" t="s">
        <v>2506</v>
      </c>
      <c r="G1719" s="78"/>
      <c r="H1719" s="79">
        <v>240592</v>
      </c>
      <c r="I1719" s="76" t="s">
        <v>647</v>
      </c>
    </row>
    <row r="1720" spans="1:9" s="80" customFormat="1" ht="18.75" customHeight="1">
      <c r="A1720" s="76" t="s">
        <v>261</v>
      </c>
      <c r="B1720" s="81" t="s">
        <v>262</v>
      </c>
      <c r="C1720" s="76" t="s">
        <v>339</v>
      </c>
      <c r="D1720" s="76" t="s">
        <v>339</v>
      </c>
      <c r="E1720" s="76">
        <v>2558</v>
      </c>
      <c r="F1720" s="78" t="s">
        <v>2507</v>
      </c>
      <c r="G1720" s="78"/>
      <c r="H1720" s="79">
        <v>240592</v>
      </c>
      <c r="I1720" s="76" t="s">
        <v>647</v>
      </c>
    </row>
    <row r="1721" spans="1:9" s="80" customFormat="1" ht="18.75" customHeight="1">
      <c r="A1721" s="76" t="s">
        <v>516</v>
      </c>
      <c r="B1721" s="93" t="s">
        <v>517</v>
      </c>
      <c r="C1721" s="76" t="s">
        <v>338</v>
      </c>
      <c r="D1721" s="76" t="s">
        <v>674</v>
      </c>
      <c r="E1721" s="76">
        <v>2558</v>
      </c>
      <c r="F1721" s="78" t="s">
        <v>2508</v>
      </c>
      <c r="G1721" s="78"/>
      <c r="H1721" s="79">
        <v>240438</v>
      </c>
      <c r="I1721" s="76" t="s">
        <v>647</v>
      </c>
    </row>
    <row r="1722" spans="1:9" s="80" customFormat="1" ht="18.75" customHeight="1">
      <c r="A1722" s="76" t="s">
        <v>516</v>
      </c>
      <c r="B1722" s="93" t="s">
        <v>517</v>
      </c>
      <c r="C1722" s="76" t="s">
        <v>338</v>
      </c>
      <c r="D1722" s="76" t="s">
        <v>2509</v>
      </c>
      <c r="E1722" s="76">
        <v>2555</v>
      </c>
      <c r="F1722" s="78" t="s">
        <v>2510</v>
      </c>
      <c r="G1722" s="78"/>
      <c r="H1722" s="79">
        <v>239475</v>
      </c>
      <c r="I1722" s="76" t="s">
        <v>647</v>
      </c>
    </row>
    <row r="1723" spans="1:9" s="94" customFormat="1" ht="18.75" customHeight="1">
      <c r="A1723" s="76" t="s">
        <v>522</v>
      </c>
      <c r="B1723" s="77" t="s">
        <v>523</v>
      </c>
      <c r="C1723" s="76" t="s">
        <v>338</v>
      </c>
      <c r="D1723" s="76" t="s">
        <v>772</v>
      </c>
      <c r="E1723" s="76">
        <v>2557</v>
      </c>
      <c r="F1723" s="78" t="s">
        <v>2511</v>
      </c>
      <c r="G1723" s="78"/>
      <c r="H1723" s="79">
        <v>242216</v>
      </c>
      <c r="I1723" s="76" t="s">
        <v>647</v>
      </c>
    </row>
    <row r="1724" spans="1:9" s="94" customFormat="1" ht="18.75" customHeight="1">
      <c r="A1724" s="76" t="s">
        <v>522</v>
      </c>
      <c r="B1724" s="77" t="s">
        <v>523</v>
      </c>
      <c r="C1724" s="76" t="s">
        <v>338</v>
      </c>
      <c r="D1724" s="76" t="s">
        <v>651</v>
      </c>
      <c r="E1724" s="76">
        <v>2556</v>
      </c>
      <c r="F1724" s="78" t="s">
        <v>2511</v>
      </c>
      <c r="G1724" s="78"/>
      <c r="H1724" s="79">
        <v>242216</v>
      </c>
      <c r="I1724" s="76" t="s">
        <v>647</v>
      </c>
    </row>
    <row r="1725" spans="1:9" s="94" customFormat="1" ht="18.75" customHeight="1">
      <c r="A1725" s="76" t="s">
        <v>522</v>
      </c>
      <c r="B1725" s="77" t="s">
        <v>523</v>
      </c>
      <c r="C1725" s="76" t="s">
        <v>338</v>
      </c>
      <c r="D1725" s="76" t="s">
        <v>651</v>
      </c>
      <c r="E1725" s="76">
        <v>2558</v>
      </c>
      <c r="F1725" s="78" t="s">
        <v>2512</v>
      </c>
      <c r="G1725" s="78"/>
      <c r="H1725" s="79">
        <v>240512</v>
      </c>
      <c r="I1725" s="76" t="s">
        <v>647</v>
      </c>
    </row>
    <row r="1726" spans="1:9" s="94" customFormat="1" ht="18.75" customHeight="1">
      <c r="A1726" s="76" t="s">
        <v>522</v>
      </c>
      <c r="B1726" s="77" t="s">
        <v>523</v>
      </c>
      <c r="C1726" s="76" t="s">
        <v>338</v>
      </c>
      <c r="D1726" s="76" t="s">
        <v>651</v>
      </c>
      <c r="E1726" s="76">
        <v>2558</v>
      </c>
      <c r="F1726" s="78" t="s">
        <v>2513</v>
      </c>
      <c r="G1726" s="78"/>
      <c r="H1726" s="79">
        <v>240512</v>
      </c>
      <c r="I1726" s="76" t="s">
        <v>647</v>
      </c>
    </row>
    <row r="1727" spans="1:9" s="94" customFormat="1" ht="18.75" customHeight="1">
      <c r="A1727" s="76" t="s">
        <v>522</v>
      </c>
      <c r="B1727" s="77" t="s">
        <v>523</v>
      </c>
      <c r="C1727" s="76" t="s">
        <v>338</v>
      </c>
      <c r="D1727" s="76" t="s">
        <v>651</v>
      </c>
      <c r="E1727" s="76">
        <v>2558</v>
      </c>
      <c r="F1727" s="78" t="s">
        <v>2514</v>
      </c>
      <c r="G1727" s="78"/>
      <c r="H1727" s="79">
        <v>240512</v>
      </c>
      <c r="I1727" s="76" t="s">
        <v>647</v>
      </c>
    </row>
    <row r="1728" spans="1:9" s="94" customFormat="1" ht="18.75" customHeight="1">
      <c r="A1728" s="76" t="s">
        <v>522</v>
      </c>
      <c r="B1728" s="77" t="s">
        <v>523</v>
      </c>
      <c r="C1728" s="76" t="s">
        <v>338</v>
      </c>
      <c r="D1728" s="76" t="s">
        <v>651</v>
      </c>
      <c r="E1728" s="76">
        <v>2558</v>
      </c>
      <c r="F1728" s="78" t="s">
        <v>2515</v>
      </c>
      <c r="G1728" s="78"/>
      <c r="H1728" s="79">
        <v>240512</v>
      </c>
      <c r="I1728" s="76" t="s">
        <v>647</v>
      </c>
    </row>
    <row r="1729" spans="1:9" s="94" customFormat="1" ht="18.75" customHeight="1">
      <c r="A1729" s="76" t="s">
        <v>324</v>
      </c>
      <c r="B1729" s="81" t="s">
        <v>325</v>
      </c>
      <c r="C1729" s="76" t="s">
        <v>338</v>
      </c>
      <c r="D1729" s="76" t="s">
        <v>772</v>
      </c>
      <c r="E1729" s="76">
        <v>2558</v>
      </c>
      <c r="F1729" s="78" t="s">
        <v>2516</v>
      </c>
      <c r="G1729" s="78"/>
      <c r="H1729" s="79">
        <v>240493</v>
      </c>
      <c r="I1729" s="76" t="s">
        <v>647</v>
      </c>
    </row>
    <row r="1730" spans="1:9" s="80" customFormat="1" ht="18.75" customHeight="1">
      <c r="A1730" s="76" t="s">
        <v>271</v>
      </c>
      <c r="B1730" s="81" t="s">
        <v>355</v>
      </c>
      <c r="C1730" s="76" t="s">
        <v>341</v>
      </c>
      <c r="D1730" s="76" t="s">
        <v>664</v>
      </c>
      <c r="E1730" s="76">
        <v>2557</v>
      </c>
      <c r="F1730" s="78" t="s">
        <v>2517</v>
      </c>
      <c r="G1730" s="78">
        <v>100000044938</v>
      </c>
      <c r="H1730" s="79">
        <v>240205</v>
      </c>
      <c r="I1730" s="76" t="s">
        <v>647</v>
      </c>
    </row>
    <row r="1731" spans="1:9" s="80" customFormat="1" ht="18.75" customHeight="1">
      <c r="A1731" s="76" t="s">
        <v>273</v>
      </c>
      <c r="B1731" s="81" t="s">
        <v>357</v>
      </c>
      <c r="C1731" s="76" t="s">
        <v>338</v>
      </c>
      <c r="D1731" s="76" t="s">
        <v>651</v>
      </c>
      <c r="E1731" s="76">
        <v>2557</v>
      </c>
      <c r="F1731" s="78" t="s">
        <v>2518</v>
      </c>
      <c r="G1731" s="78"/>
      <c r="H1731" s="79">
        <v>240315</v>
      </c>
      <c r="I1731" s="76" t="s">
        <v>647</v>
      </c>
    </row>
    <row r="1732" spans="1:9" s="80" customFormat="1" ht="18.75" customHeight="1">
      <c r="A1732" s="76" t="s">
        <v>273</v>
      </c>
      <c r="B1732" s="81" t="s">
        <v>357</v>
      </c>
      <c r="C1732" s="76" t="s">
        <v>338</v>
      </c>
      <c r="D1732" s="76" t="s">
        <v>651</v>
      </c>
      <c r="E1732" s="76">
        <v>2558</v>
      </c>
      <c r="F1732" s="78" t="s">
        <v>2519</v>
      </c>
      <c r="G1732" s="78"/>
      <c r="H1732" s="79">
        <v>240424</v>
      </c>
      <c r="I1732" s="76" t="s">
        <v>647</v>
      </c>
    </row>
    <row r="1733" spans="1:9" s="80" customFormat="1" ht="18.75" customHeight="1">
      <c r="A1733" s="76" t="s">
        <v>273</v>
      </c>
      <c r="B1733" s="81" t="s">
        <v>357</v>
      </c>
      <c r="C1733" s="92" t="s">
        <v>339</v>
      </c>
      <c r="D1733" s="92" t="s">
        <v>339</v>
      </c>
      <c r="E1733" s="76">
        <v>2557</v>
      </c>
      <c r="F1733" s="78" t="s">
        <v>2520</v>
      </c>
      <c r="G1733" s="78">
        <v>100000045111</v>
      </c>
      <c r="H1733" s="79">
        <v>240232</v>
      </c>
      <c r="I1733" s="76" t="s">
        <v>647</v>
      </c>
    </row>
    <row r="1734" spans="1:9" s="80" customFormat="1" ht="18.75" customHeight="1">
      <c r="A1734" s="76" t="s">
        <v>273</v>
      </c>
      <c r="B1734" s="81" t="s">
        <v>357</v>
      </c>
      <c r="C1734" s="92" t="s">
        <v>339</v>
      </c>
      <c r="D1734" s="92" t="s">
        <v>339</v>
      </c>
      <c r="E1734" s="76">
        <v>2557</v>
      </c>
      <c r="F1734" s="78" t="s">
        <v>2521</v>
      </c>
      <c r="G1734" s="78"/>
      <c r="H1734" s="79">
        <v>239974</v>
      </c>
      <c r="I1734" s="76" t="s">
        <v>647</v>
      </c>
    </row>
    <row r="1735" spans="1:9" s="80" customFormat="1" ht="18.75" customHeight="1">
      <c r="A1735" s="76" t="s">
        <v>273</v>
      </c>
      <c r="B1735" s="81" t="s">
        <v>357</v>
      </c>
      <c r="C1735" s="92" t="s">
        <v>339</v>
      </c>
      <c r="D1735" s="92" t="s">
        <v>339</v>
      </c>
      <c r="E1735" s="76">
        <v>2557</v>
      </c>
      <c r="F1735" s="78" t="s">
        <v>2522</v>
      </c>
      <c r="G1735" s="78"/>
      <c r="H1735" s="79">
        <v>240315</v>
      </c>
      <c r="I1735" s="76" t="s">
        <v>647</v>
      </c>
    </row>
    <row r="1736" spans="1:9" s="80" customFormat="1" ht="18.75" customHeight="1">
      <c r="A1736" s="76" t="s">
        <v>273</v>
      </c>
      <c r="B1736" s="81" t="s">
        <v>357</v>
      </c>
      <c r="C1736" s="92" t="s">
        <v>339</v>
      </c>
      <c r="D1736" s="92" t="s">
        <v>339</v>
      </c>
      <c r="E1736" s="76">
        <v>2557</v>
      </c>
      <c r="F1736" s="78" t="s">
        <v>2523</v>
      </c>
      <c r="G1736" s="78"/>
      <c r="H1736" s="79">
        <v>240315</v>
      </c>
      <c r="I1736" s="76" t="s">
        <v>647</v>
      </c>
    </row>
    <row r="1737" spans="1:9" s="80" customFormat="1" ht="18.75" customHeight="1">
      <c r="A1737" s="76" t="s">
        <v>273</v>
      </c>
      <c r="B1737" s="81" t="s">
        <v>357</v>
      </c>
      <c r="C1737" s="92" t="s">
        <v>339</v>
      </c>
      <c r="D1737" s="92" t="s">
        <v>339</v>
      </c>
      <c r="E1737" s="76">
        <v>2558</v>
      </c>
      <c r="F1737" s="78" t="s">
        <v>2524</v>
      </c>
      <c r="G1737" s="78"/>
      <c r="H1737" s="79">
        <v>240514</v>
      </c>
      <c r="I1737" s="76" t="s">
        <v>647</v>
      </c>
    </row>
    <row r="1738" spans="1:9" s="80" customFormat="1" ht="18.75" customHeight="1">
      <c r="A1738" s="76" t="s">
        <v>273</v>
      </c>
      <c r="B1738" s="81" t="s">
        <v>357</v>
      </c>
      <c r="C1738" s="92" t="s">
        <v>339</v>
      </c>
      <c r="D1738" s="92" t="s">
        <v>339</v>
      </c>
      <c r="E1738" s="76">
        <v>2558</v>
      </c>
      <c r="F1738" s="78" t="s">
        <v>2525</v>
      </c>
      <c r="G1738" s="78"/>
      <c r="H1738" s="79">
        <v>240514</v>
      </c>
      <c r="I1738" s="76" t="s">
        <v>647</v>
      </c>
    </row>
    <row r="1739" spans="1:9" s="80" customFormat="1" ht="18.75" customHeight="1">
      <c r="A1739" s="76" t="s">
        <v>273</v>
      </c>
      <c r="B1739" s="81" t="s">
        <v>357</v>
      </c>
      <c r="C1739" s="92" t="s">
        <v>339</v>
      </c>
      <c r="D1739" s="92" t="s">
        <v>339</v>
      </c>
      <c r="E1739" s="76">
        <v>2558</v>
      </c>
      <c r="F1739" s="78" t="s">
        <v>2526</v>
      </c>
      <c r="G1739" s="78"/>
      <c r="H1739" s="79">
        <v>240514</v>
      </c>
      <c r="I1739" s="76" t="s">
        <v>647</v>
      </c>
    </row>
    <row r="1740" spans="1:9" s="80" customFormat="1" ht="18.75" customHeight="1">
      <c r="A1740" s="76" t="s">
        <v>273</v>
      </c>
      <c r="B1740" s="81" t="s">
        <v>357</v>
      </c>
      <c r="C1740" s="92" t="s">
        <v>339</v>
      </c>
      <c r="D1740" s="92" t="s">
        <v>339</v>
      </c>
      <c r="E1740" s="76">
        <v>2558</v>
      </c>
      <c r="F1740" s="78" t="s">
        <v>2527</v>
      </c>
      <c r="G1740" s="78"/>
      <c r="H1740" s="79">
        <v>240535</v>
      </c>
      <c r="I1740" s="76" t="s">
        <v>647</v>
      </c>
    </row>
    <row r="1741" spans="1:9" s="80" customFormat="1" ht="18.75" customHeight="1">
      <c r="A1741" s="76" t="s">
        <v>273</v>
      </c>
      <c r="B1741" s="81" t="s">
        <v>357</v>
      </c>
      <c r="C1741" s="92" t="s">
        <v>339</v>
      </c>
      <c r="D1741" s="92" t="s">
        <v>339</v>
      </c>
      <c r="E1741" s="76">
        <v>2558</v>
      </c>
      <c r="F1741" s="78" t="s">
        <v>2528</v>
      </c>
      <c r="G1741" s="78"/>
      <c r="H1741" s="79">
        <v>240535</v>
      </c>
      <c r="I1741" s="76" t="s">
        <v>647</v>
      </c>
    </row>
    <row r="1742" spans="1:9" s="80" customFormat="1" ht="18.75" customHeight="1">
      <c r="A1742" s="76" t="s">
        <v>273</v>
      </c>
      <c r="B1742" s="81" t="s">
        <v>357</v>
      </c>
      <c r="C1742" s="92" t="s">
        <v>339</v>
      </c>
      <c r="D1742" s="92" t="s">
        <v>339</v>
      </c>
      <c r="E1742" s="76">
        <v>2558</v>
      </c>
      <c r="F1742" s="78" t="s">
        <v>2529</v>
      </c>
      <c r="G1742" s="78"/>
      <c r="H1742" s="79">
        <v>240535</v>
      </c>
      <c r="I1742" s="76" t="s">
        <v>647</v>
      </c>
    </row>
    <row r="1743" spans="1:9" s="80" customFormat="1" ht="18.75" customHeight="1">
      <c r="A1743" s="76" t="s">
        <v>273</v>
      </c>
      <c r="B1743" s="81" t="s">
        <v>357</v>
      </c>
      <c r="C1743" s="92" t="s">
        <v>339</v>
      </c>
      <c r="D1743" s="92" t="s">
        <v>339</v>
      </c>
      <c r="E1743" s="76">
        <v>2558</v>
      </c>
      <c r="F1743" s="78" t="s">
        <v>2530</v>
      </c>
      <c r="G1743" s="78"/>
      <c r="H1743" s="79">
        <v>240535</v>
      </c>
      <c r="I1743" s="76" t="s">
        <v>647</v>
      </c>
    </row>
    <row r="1744" spans="1:9" s="80" customFormat="1" ht="18.75">
      <c r="A1744" s="76" t="s">
        <v>275</v>
      </c>
      <c r="B1744" s="81" t="s">
        <v>359</v>
      </c>
      <c r="C1744" s="76" t="s">
        <v>337</v>
      </c>
      <c r="D1744" s="76" t="s">
        <v>645</v>
      </c>
      <c r="E1744" s="76">
        <v>2558</v>
      </c>
      <c r="F1744" s="78" t="s">
        <v>2531</v>
      </c>
      <c r="G1744" s="78">
        <v>100000048436</v>
      </c>
      <c r="H1744" s="79">
        <v>240527</v>
      </c>
      <c r="I1744" s="76" t="s">
        <v>647</v>
      </c>
    </row>
    <row r="1745" spans="1:9" s="80" customFormat="1" ht="18.75">
      <c r="A1745" s="76" t="s">
        <v>275</v>
      </c>
      <c r="B1745" s="81" t="s">
        <v>359</v>
      </c>
      <c r="C1745" s="76" t="s">
        <v>338</v>
      </c>
      <c r="D1745" s="76" t="s">
        <v>651</v>
      </c>
      <c r="E1745" s="76">
        <v>2557</v>
      </c>
      <c r="F1745" s="78" t="s">
        <v>2532</v>
      </c>
      <c r="G1745" s="78"/>
      <c r="H1745" s="79">
        <v>240092</v>
      </c>
      <c r="I1745" s="76" t="s">
        <v>647</v>
      </c>
    </row>
    <row r="1746" spans="1:9" s="80" customFormat="1" ht="18.75">
      <c r="A1746" s="76" t="s">
        <v>275</v>
      </c>
      <c r="B1746" s="81" t="s">
        <v>359</v>
      </c>
      <c r="C1746" s="76" t="s">
        <v>339</v>
      </c>
      <c r="D1746" s="76" t="s">
        <v>339</v>
      </c>
      <c r="E1746" s="76">
        <v>2557</v>
      </c>
      <c r="F1746" s="78" t="s">
        <v>2533</v>
      </c>
      <c r="G1746" s="78"/>
      <c r="H1746" s="79">
        <v>240219</v>
      </c>
      <c r="I1746" s="76" t="s">
        <v>647</v>
      </c>
    </row>
    <row r="1747" spans="1:9" s="80" customFormat="1" ht="18.75">
      <c r="A1747" s="76" t="s">
        <v>275</v>
      </c>
      <c r="B1747" s="81" t="s">
        <v>359</v>
      </c>
      <c r="C1747" s="76" t="s">
        <v>339</v>
      </c>
      <c r="D1747" s="76" t="s">
        <v>339</v>
      </c>
      <c r="E1747" s="76">
        <v>2557</v>
      </c>
      <c r="F1747" s="78" t="s">
        <v>2534</v>
      </c>
      <c r="G1747" s="78"/>
      <c r="H1747" s="79">
        <v>240219</v>
      </c>
      <c r="I1747" s="76" t="s">
        <v>647</v>
      </c>
    </row>
    <row r="1748" spans="1:9" s="80" customFormat="1" ht="18.75" customHeight="1">
      <c r="A1748" s="76" t="s">
        <v>309</v>
      </c>
      <c r="B1748" s="81" t="s">
        <v>310</v>
      </c>
      <c r="C1748" s="76" t="s">
        <v>338</v>
      </c>
      <c r="D1748" s="76" t="s">
        <v>651</v>
      </c>
      <c r="E1748" s="76">
        <v>2548</v>
      </c>
      <c r="F1748" s="78" t="s">
        <v>2535</v>
      </c>
      <c r="G1748" s="78">
        <v>100000000839</v>
      </c>
      <c r="H1748" s="79">
        <v>236759</v>
      </c>
      <c r="I1748" s="76" t="s">
        <v>647</v>
      </c>
    </row>
    <row r="1749" spans="1:9" s="80" customFormat="1" ht="18.75" customHeight="1">
      <c r="A1749" s="76" t="s">
        <v>309</v>
      </c>
      <c r="B1749" s="81" t="s">
        <v>310</v>
      </c>
      <c r="C1749" s="76" t="s">
        <v>338</v>
      </c>
      <c r="D1749" s="76" t="s">
        <v>651</v>
      </c>
      <c r="E1749" s="76">
        <v>2551</v>
      </c>
      <c r="F1749" s="78" t="s">
        <v>2536</v>
      </c>
      <c r="G1749" s="78"/>
      <c r="H1749" s="79">
        <v>238019</v>
      </c>
      <c r="I1749" s="76" t="s">
        <v>647</v>
      </c>
    </row>
    <row r="1750" spans="1:9" s="80" customFormat="1" ht="18.75" customHeight="1">
      <c r="A1750" s="76" t="s">
        <v>309</v>
      </c>
      <c r="B1750" s="81" t="s">
        <v>310</v>
      </c>
      <c r="C1750" s="76" t="s">
        <v>338</v>
      </c>
      <c r="D1750" s="76" t="s">
        <v>651</v>
      </c>
      <c r="E1750" s="76">
        <v>2553</v>
      </c>
      <c r="F1750" s="78" t="s">
        <v>2537</v>
      </c>
      <c r="G1750" s="78"/>
      <c r="H1750" s="79">
        <v>238574</v>
      </c>
      <c r="I1750" s="76" t="s">
        <v>647</v>
      </c>
    </row>
    <row r="1751" spans="1:9" s="80" customFormat="1" ht="18.75" customHeight="1">
      <c r="A1751" s="76" t="s">
        <v>548</v>
      </c>
      <c r="B1751" s="95" t="s">
        <v>549</v>
      </c>
      <c r="C1751" s="76" t="s">
        <v>340</v>
      </c>
      <c r="D1751" s="76" t="s">
        <v>340</v>
      </c>
      <c r="E1751" s="76">
        <v>2560</v>
      </c>
      <c r="F1751" s="78" t="s">
        <v>2538</v>
      </c>
      <c r="G1751" s="78">
        <v>100000054250</v>
      </c>
      <c r="H1751" s="79">
        <v>240994</v>
      </c>
      <c r="I1751" s="76" t="s">
        <v>647</v>
      </c>
    </row>
    <row r="1752" spans="1:9" s="80" customFormat="1" ht="18.75" customHeight="1">
      <c r="A1752" s="76" t="s">
        <v>552</v>
      </c>
      <c r="B1752" s="81" t="s">
        <v>553</v>
      </c>
      <c r="C1752" s="76" t="s">
        <v>339</v>
      </c>
      <c r="D1752" s="76" t="s">
        <v>339</v>
      </c>
      <c r="E1752" s="76">
        <v>2557</v>
      </c>
      <c r="F1752" s="78" t="s">
        <v>2539</v>
      </c>
      <c r="G1752" s="78"/>
      <c r="H1752" s="79">
        <v>240193</v>
      </c>
      <c r="I1752" s="76" t="s">
        <v>647</v>
      </c>
    </row>
    <row r="1753" spans="1:9" s="80" customFormat="1" ht="18.75" customHeight="1">
      <c r="A1753" s="76" t="s">
        <v>552</v>
      </c>
      <c r="B1753" s="81" t="s">
        <v>553</v>
      </c>
      <c r="C1753" s="76" t="s">
        <v>339</v>
      </c>
      <c r="D1753" s="76" t="s">
        <v>339</v>
      </c>
      <c r="E1753" s="76">
        <v>2557</v>
      </c>
      <c r="F1753" s="78" t="s">
        <v>2540</v>
      </c>
      <c r="G1753" s="78"/>
      <c r="H1753" s="79">
        <v>240193</v>
      </c>
      <c r="I1753" s="76" t="s">
        <v>647</v>
      </c>
    </row>
    <row r="1754" spans="1:9" s="80" customFormat="1" ht="18.75" customHeight="1">
      <c r="A1754" s="76" t="s">
        <v>313</v>
      </c>
      <c r="B1754" s="81" t="s">
        <v>314</v>
      </c>
      <c r="C1754" s="76" t="s">
        <v>338</v>
      </c>
      <c r="D1754" s="76" t="s">
        <v>651</v>
      </c>
      <c r="E1754" s="76">
        <v>2557</v>
      </c>
      <c r="F1754" s="78" t="s">
        <v>2541</v>
      </c>
      <c r="G1754" s="78"/>
      <c r="H1754" s="79">
        <v>240268</v>
      </c>
      <c r="I1754" s="76" t="s">
        <v>647</v>
      </c>
    </row>
    <row r="1755" spans="1:9" s="80" customFormat="1" ht="18.75" customHeight="1">
      <c r="A1755" s="76" t="s">
        <v>313</v>
      </c>
      <c r="B1755" s="81" t="s">
        <v>314</v>
      </c>
      <c r="C1755" s="76" t="s">
        <v>338</v>
      </c>
      <c r="D1755" s="76" t="s">
        <v>651</v>
      </c>
      <c r="E1755" s="76">
        <v>2558</v>
      </c>
      <c r="F1755" s="78" t="s">
        <v>2542</v>
      </c>
      <c r="G1755" s="78"/>
      <c r="H1755" s="79">
        <v>240422</v>
      </c>
      <c r="I1755" s="76" t="s">
        <v>647</v>
      </c>
    </row>
    <row r="1756" spans="1:9" s="80" customFormat="1" ht="18.75" customHeight="1">
      <c r="A1756" s="76" t="s">
        <v>313</v>
      </c>
      <c r="B1756" s="81" t="s">
        <v>314</v>
      </c>
      <c r="C1756" s="76" t="s">
        <v>338</v>
      </c>
      <c r="D1756" s="76" t="s">
        <v>651</v>
      </c>
      <c r="E1756" s="76">
        <v>2558</v>
      </c>
      <c r="F1756" s="78" t="s">
        <v>2543</v>
      </c>
      <c r="G1756" s="78"/>
      <c r="H1756" s="79">
        <v>240536</v>
      </c>
      <c r="I1756" s="76" t="s">
        <v>647</v>
      </c>
    </row>
    <row r="1757" spans="1:9" s="80" customFormat="1" ht="18.75" customHeight="1">
      <c r="A1757" s="76" t="s">
        <v>313</v>
      </c>
      <c r="B1757" s="81" t="s">
        <v>314</v>
      </c>
      <c r="C1757" s="76" t="s">
        <v>338</v>
      </c>
      <c r="D1757" s="76" t="s">
        <v>651</v>
      </c>
      <c r="E1757" s="76">
        <v>2557</v>
      </c>
      <c r="F1757" s="78" t="s">
        <v>2544</v>
      </c>
      <c r="G1757" s="78"/>
      <c r="H1757" s="79">
        <v>240052</v>
      </c>
      <c r="I1757" s="76"/>
    </row>
    <row r="1758" spans="1:9" s="80" customFormat="1" ht="18.75" customHeight="1">
      <c r="A1758" s="76" t="s">
        <v>313</v>
      </c>
      <c r="B1758" s="81" t="s">
        <v>314</v>
      </c>
      <c r="C1758" s="76" t="s">
        <v>339</v>
      </c>
      <c r="D1758" s="76" t="s">
        <v>339</v>
      </c>
      <c r="E1758" s="76">
        <v>2557</v>
      </c>
      <c r="F1758" s="78" t="s">
        <v>2545</v>
      </c>
      <c r="G1758" s="78"/>
      <c r="H1758" s="79">
        <v>239904</v>
      </c>
      <c r="I1758" s="76" t="s">
        <v>647</v>
      </c>
    </row>
    <row r="1759" spans="1:9" s="80" customFormat="1" ht="18.75" customHeight="1">
      <c r="A1759" s="76" t="s">
        <v>313</v>
      </c>
      <c r="B1759" s="81" t="s">
        <v>314</v>
      </c>
      <c r="C1759" s="76" t="s">
        <v>339</v>
      </c>
      <c r="D1759" s="76" t="s">
        <v>339</v>
      </c>
      <c r="E1759" s="76">
        <v>2558</v>
      </c>
      <c r="F1759" s="78" t="s">
        <v>2546</v>
      </c>
      <c r="G1759" s="78"/>
      <c r="H1759" s="79" t="s">
        <v>2547</v>
      </c>
      <c r="I1759" s="76" t="s">
        <v>647</v>
      </c>
    </row>
    <row r="1760" spans="1:9" s="80" customFormat="1" ht="18.75" customHeight="1">
      <c r="A1760" s="76" t="s">
        <v>313</v>
      </c>
      <c r="B1760" s="81" t="s">
        <v>314</v>
      </c>
      <c r="C1760" s="76" t="s">
        <v>339</v>
      </c>
      <c r="D1760" s="76" t="s">
        <v>339</v>
      </c>
      <c r="E1760" s="76">
        <v>2558</v>
      </c>
      <c r="F1760" s="78" t="s">
        <v>2548</v>
      </c>
      <c r="G1760" s="78"/>
      <c r="H1760" s="79" t="s">
        <v>2549</v>
      </c>
      <c r="I1760" s="76" t="s">
        <v>647</v>
      </c>
    </row>
    <row r="1761" spans="1:9" s="80" customFormat="1" ht="18.75" customHeight="1">
      <c r="A1761" s="76" t="s">
        <v>554</v>
      </c>
      <c r="B1761" s="95" t="s">
        <v>555</v>
      </c>
      <c r="C1761" s="76" t="s">
        <v>338</v>
      </c>
      <c r="D1761" s="76" t="s">
        <v>651</v>
      </c>
      <c r="E1761" s="76">
        <v>2553</v>
      </c>
      <c r="F1761" s="78"/>
      <c r="G1761" s="78">
        <v>100000034681</v>
      </c>
      <c r="H1761" s="79">
        <v>238657</v>
      </c>
      <c r="I1761" s="76" t="s">
        <v>647</v>
      </c>
    </row>
    <row r="1762" spans="1:9" s="80" customFormat="1" ht="18.75" customHeight="1">
      <c r="A1762" s="76" t="s">
        <v>554</v>
      </c>
      <c r="B1762" s="95" t="s">
        <v>555</v>
      </c>
      <c r="C1762" s="76" t="s">
        <v>339</v>
      </c>
      <c r="D1762" s="76" t="s">
        <v>339</v>
      </c>
      <c r="E1762" s="76">
        <v>2554</v>
      </c>
      <c r="F1762" s="78"/>
      <c r="G1762" s="78">
        <v>100000036287</v>
      </c>
      <c r="H1762" s="79">
        <v>238856</v>
      </c>
      <c r="I1762" s="76" t="s">
        <v>647</v>
      </c>
    </row>
    <row r="1763" spans="1:9" s="80" customFormat="1" ht="18.75" customHeight="1">
      <c r="A1763" s="76" t="s">
        <v>280</v>
      </c>
      <c r="B1763" s="77" t="s">
        <v>281</v>
      </c>
      <c r="C1763" s="76" t="s">
        <v>338</v>
      </c>
      <c r="D1763" s="76" t="s">
        <v>651</v>
      </c>
      <c r="E1763" s="76">
        <v>2557</v>
      </c>
      <c r="F1763" s="78" t="s">
        <v>2550</v>
      </c>
      <c r="G1763" s="78"/>
      <c r="H1763" s="79">
        <v>239986</v>
      </c>
      <c r="I1763" s="76" t="s">
        <v>647</v>
      </c>
    </row>
    <row r="1764" spans="1:9" s="80" customFormat="1" ht="18.75" customHeight="1">
      <c r="A1764" s="76" t="s">
        <v>280</v>
      </c>
      <c r="B1764" s="77" t="s">
        <v>281</v>
      </c>
      <c r="C1764" s="76" t="s">
        <v>338</v>
      </c>
      <c r="D1764" s="76" t="s">
        <v>651</v>
      </c>
      <c r="E1764" s="76">
        <v>2558</v>
      </c>
      <c r="F1764" s="78" t="s">
        <v>2551</v>
      </c>
      <c r="G1764" s="78"/>
      <c r="H1764" s="79">
        <v>240596</v>
      </c>
      <c r="I1764" s="76" t="s">
        <v>647</v>
      </c>
    </row>
    <row r="1765" spans="1:9" s="80" customFormat="1" ht="18.75" customHeight="1">
      <c r="A1765" s="76" t="s">
        <v>280</v>
      </c>
      <c r="B1765" s="77" t="s">
        <v>281</v>
      </c>
      <c r="C1765" s="76" t="s">
        <v>338</v>
      </c>
      <c r="D1765" s="76" t="s">
        <v>651</v>
      </c>
      <c r="E1765" s="76">
        <v>2558</v>
      </c>
      <c r="F1765" s="78" t="s">
        <v>2552</v>
      </c>
      <c r="G1765" s="78"/>
      <c r="H1765" s="79">
        <v>240604</v>
      </c>
      <c r="I1765" s="76" t="s">
        <v>647</v>
      </c>
    </row>
    <row r="1766" spans="1:9" s="80" customFormat="1" ht="18.75" customHeight="1">
      <c r="A1766" s="76" t="s">
        <v>284</v>
      </c>
      <c r="B1766" s="81" t="s">
        <v>285</v>
      </c>
      <c r="C1766" s="76" t="s">
        <v>339</v>
      </c>
      <c r="D1766" s="76" t="s">
        <v>339</v>
      </c>
      <c r="E1766" s="76">
        <v>2558</v>
      </c>
      <c r="F1766" s="78" t="s">
        <v>2553</v>
      </c>
      <c r="G1766" s="78"/>
      <c r="H1766" s="79">
        <v>240549</v>
      </c>
      <c r="I1766" s="76" t="s">
        <v>647</v>
      </c>
    </row>
    <row r="1767" spans="1:9" s="80" customFormat="1" ht="18.75" customHeight="1">
      <c r="A1767" s="76" t="s">
        <v>284</v>
      </c>
      <c r="B1767" s="81" t="s">
        <v>285</v>
      </c>
      <c r="C1767" s="76" t="s">
        <v>339</v>
      </c>
      <c r="D1767" s="76" t="s">
        <v>339</v>
      </c>
      <c r="E1767" s="76">
        <v>2558</v>
      </c>
      <c r="F1767" s="78" t="s">
        <v>2554</v>
      </c>
      <c r="G1767" s="78"/>
      <c r="H1767" s="79">
        <v>240297</v>
      </c>
      <c r="I1767" s="76" t="s">
        <v>647</v>
      </c>
    </row>
    <row r="1768" spans="1:9" s="80" customFormat="1" ht="18.75" customHeight="1">
      <c r="A1768" s="76" t="s">
        <v>288</v>
      </c>
      <c r="B1768" s="77" t="s">
        <v>289</v>
      </c>
      <c r="C1768" s="76" t="s">
        <v>338</v>
      </c>
      <c r="D1768" s="76" t="s">
        <v>674</v>
      </c>
      <c r="E1768" s="76">
        <v>2558</v>
      </c>
      <c r="F1768" s="78" t="s">
        <v>2555</v>
      </c>
      <c r="G1768" s="78"/>
      <c r="H1768" s="79">
        <v>240577</v>
      </c>
      <c r="I1768" s="76" t="s">
        <v>647</v>
      </c>
    </row>
    <row r="1769" spans="1:9" s="80" customFormat="1" ht="18.75" customHeight="1">
      <c r="A1769" s="76" t="s">
        <v>288</v>
      </c>
      <c r="B1769" s="81" t="s">
        <v>289</v>
      </c>
      <c r="C1769" s="76" t="s">
        <v>339</v>
      </c>
      <c r="D1769" s="76" t="s">
        <v>339</v>
      </c>
      <c r="E1769" s="76">
        <v>2558</v>
      </c>
      <c r="F1769" s="78" t="s">
        <v>2556</v>
      </c>
      <c r="G1769" s="78"/>
      <c r="H1769" s="79">
        <v>240507</v>
      </c>
      <c r="I1769" s="76" t="s">
        <v>647</v>
      </c>
    </row>
    <row r="1770" spans="1:9" s="80" customFormat="1" ht="18.75" customHeight="1">
      <c r="A1770" s="76" t="s">
        <v>288</v>
      </c>
      <c r="B1770" s="81" t="s">
        <v>289</v>
      </c>
      <c r="C1770" s="76" t="s">
        <v>339</v>
      </c>
      <c r="D1770" s="76" t="s">
        <v>339</v>
      </c>
      <c r="E1770" s="76">
        <v>2558</v>
      </c>
      <c r="F1770" s="78" t="s">
        <v>2557</v>
      </c>
      <c r="G1770" s="78"/>
      <c r="H1770" s="79">
        <v>240507</v>
      </c>
      <c r="I1770" s="76" t="s">
        <v>647</v>
      </c>
    </row>
    <row r="1771" spans="1:9" s="80" customFormat="1" ht="18.75" customHeight="1">
      <c r="A1771" s="76" t="s">
        <v>288</v>
      </c>
      <c r="B1771" s="81" t="s">
        <v>289</v>
      </c>
      <c r="C1771" s="76" t="s">
        <v>339</v>
      </c>
      <c r="D1771" s="76" t="s">
        <v>339</v>
      </c>
      <c r="E1771" s="76">
        <v>2558</v>
      </c>
      <c r="F1771" s="78" t="s">
        <v>2558</v>
      </c>
      <c r="G1771" s="78"/>
      <c r="H1771" s="79">
        <v>240507</v>
      </c>
      <c r="I1771" s="76" t="s">
        <v>647</v>
      </c>
    </row>
    <row r="1772" spans="1:9" s="80" customFormat="1" ht="18.75" customHeight="1">
      <c r="A1772" s="76" t="s">
        <v>288</v>
      </c>
      <c r="B1772" s="81" t="s">
        <v>289</v>
      </c>
      <c r="C1772" s="76" t="s">
        <v>339</v>
      </c>
      <c r="D1772" s="76" t="s">
        <v>339</v>
      </c>
      <c r="E1772" s="76">
        <v>2558</v>
      </c>
      <c r="F1772" s="78" t="s">
        <v>2559</v>
      </c>
      <c r="G1772" s="78"/>
      <c r="H1772" s="79">
        <v>240513</v>
      </c>
      <c r="I1772" s="76" t="s">
        <v>647</v>
      </c>
    </row>
    <row r="1773" spans="1:9" s="80" customFormat="1" ht="18.75" customHeight="1">
      <c r="A1773" s="76" t="s">
        <v>603</v>
      </c>
      <c r="B1773" s="81" t="s">
        <v>604</v>
      </c>
      <c r="C1773" s="76" t="s">
        <v>338</v>
      </c>
      <c r="D1773" s="76" t="s">
        <v>651</v>
      </c>
      <c r="E1773" s="76">
        <v>2558</v>
      </c>
      <c r="F1773" s="78" t="s">
        <v>2560</v>
      </c>
      <c r="G1773" s="78"/>
      <c r="H1773" s="79">
        <v>240266</v>
      </c>
      <c r="I1773" s="76" t="s">
        <v>647</v>
      </c>
    </row>
    <row r="1774" spans="1:9" s="80" customFormat="1" ht="18.75" customHeight="1">
      <c r="A1774" s="76" t="s">
        <v>605</v>
      </c>
      <c r="B1774" s="81" t="s">
        <v>606</v>
      </c>
      <c r="C1774" s="76" t="s">
        <v>338</v>
      </c>
      <c r="D1774" s="76" t="s">
        <v>651</v>
      </c>
      <c r="E1774" s="76">
        <v>2558</v>
      </c>
      <c r="F1774" s="78" t="s">
        <v>2561</v>
      </c>
      <c r="G1774" s="78"/>
      <c r="H1774" s="79">
        <v>236740</v>
      </c>
      <c r="I1774" s="76" t="s">
        <v>647</v>
      </c>
    </row>
    <row r="1775" spans="1:9" s="80" customFormat="1" ht="18.75" customHeight="1">
      <c r="A1775" s="76" t="s">
        <v>605</v>
      </c>
      <c r="B1775" s="81" t="s">
        <v>606</v>
      </c>
      <c r="C1775" s="76" t="s">
        <v>338</v>
      </c>
      <c r="D1775" s="76" t="s">
        <v>651</v>
      </c>
      <c r="E1775" s="76">
        <v>2558</v>
      </c>
      <c r="F1775" s="78" t="s">
        <v>2562</v>
      </c>
      <c r="G1775" s="78"/>
      <c r="H1775" s="79">
        <v>236740</v>
      </c>
      <c r="I1775" s="76" t="s">
        <v>647</v>
      </c>
    </row>
    <row r="1776" spans="1:9" s="80" customFormat="1" ht="18.75" customHeight="1">
      <c r="A1776" s="76" t="s">
        <v>558</v>
      </c>
      <c r="B1776" s="77" t="s">
        <v>559</v>
      </c>
      <c r="C1776" s="76" t="s">
        <v>338</v>
      </c>
      <c r="D1776" s="76" t="s">
        <v>651</v>
      </c>
      <c r="E1776" s="76">
        <v>2557</v>
      </c>
      <c r="F1776" s="78" t="s">
        <v>2563</v>
      </c>
      <c r="G1776" s="78"/>
      <c r="H1776" s="79">
        <v>240168</v>
      </c>
      <c r="I1776" s="76" t="s">
        <v>647</v>
      </c>
    </row>
    <row r="1777" spans="1:9" s="80" customFormat="1" ht="18.75" customHeight="1">
      <c r="A1777" s="76" t="s">
        <v>558</v>
      </c>
      <c r="B1777" s="77" t="s">
        <v>559</v>
      </c>
      <c r="C1777" s="76" t="s">
        <v>338</v>
      </c>
      <c r="D1777" s="76" t="s">
        <v>651</v>
      </c>
      <c r="E1777" s="76">
        <v>2557</v>
      </c>
      <c r="F1777" s="78" t="s">
        <v>2564</v>
      </c>
      <c r="G1777" s="78"/>
      <c r="H1777" s="79">
        <v>240185</v>
      </c>
      <c r="I1777" s="76" t="s">
        <v>647</v>
      </c>
    </row>
    <row r="1778" spans="1:9" s="80" customFormat="1" ht="18.75" customHeight="1">
      <c r="A1778" s="76" t="s">
        <v>558</v>
      </c>
      <c r="B1778" s="77" t="s">
        <v>559</v>
      </c>
      <c r="C1778" s="76" t="s">
        <v>338</v>
      </c>
      <c r="D1778" s="76" t="s">
        <v>651</v>
      </c>
      <c r="E1778" s="76">
        <v>2557</v>
      </c>
      <c r="F1778" s="78" t="s">
        <v>2565</v>
      </c>
      <c r="G1778" s="78"/>
      <c r="H1778" s="79">
        <v>240284</v>
      </c>
      <c r="I1778" s="76" t="s">
        <v>647</v>
      </c>
    </row>
    <row r="1779" spans="1:9" s="80" customFormat="1" ht="18.75" customHeight="1">
      <c r="A1779" s="76" t="s">
        <v>558</v>
      </c>
      <c r="B1779" s="77" t="s">
        <v>559</v>
      </c>
      <c r="C1779" s="76" t="s">
        <v>338</v>
      </c>
      <c r="D1779" s="76" t="s">
        <v>651</v>
      </c>
      <c r="E1779" s="76">
        <v>2558</v>
      </c>
      <c r="F1779" s="78" t="s">
        <v>2566</v>
      </c>
      <c r="G1779" s="78"/>
      <c r="H1779" s="79">
        <v>240589</v>
      </c>
      <c r="I1779" s="76" t="s">
        <v>647</v>
      </c>
    </row>
    <row r="1780" spans="1:9" s="80" customFormat="1" ht="18.75" customHeight="1">
      <c r="A1780" s="76" t="s">
        <v>558</v>
      </c>
      <c r="B1780" s="77" t="s">
        <v>559</v>
      </c>
      <c r="C1780" s="76" t="s">
        <v>338</v>
      </c>
      <c r="D1780" s="76" t="s">
        <v>651</v>
      </c>
      <c r="E1780" s="76">
        <v>2558</v>
      </c>
      <c r="F1780" s="78" t="s">
        <v>2567</v>
      </c>
      <c r="G1780" s="78"/>
      <c r="H1780" s="79">
        <v>240589</v>
      </c>
      <c r="I1780" s="76" t="s">
        <v>647</v>
      </c>
    </row>
    <row r="1781" spans="1:9" s="80" customFormat="1" ht="18.75" customHeight="1">
      <c r="A1781" s="76" t="s">
        <v>558</v>
      </c>
      <c r="B1781" s="77" t="s">
        <v>559</v>
      </c>
      <c r="C1781" s="76" t="s">
        <v>339</v>
      </c>
      <c r="D1781" s="76" t="s">
        <v>339</v>
      </c>
      <c r="E1781" s="76">
        <v>2558</v>
      </c>
      <c r="F1781" s="78" t="s">
        <v>2568</v>
      </c>
      <c r="G1781" s="78"/>
      <c r="H1781" s="79">
        <v>240589</v>
      </c>
      <c r="I1781" s="76" t="s">
        <v>647</v>
      </c>
    </row>
    <row r="1782" spans="1:9" s="80" customFormat="1" ht="18.75" customHeight="1">
      <c r="A1782" s="76" t="s">
        <v>558</v>
      </c>
      <c r="B1782" s="77" t="s">
        <v>559</v>
      </c>
      <c r="C1782" s="76" t="s">
        <v>339</v>
      </c>
      <c r="D1782" s="76" t="s">
        <v>339</v>
      </c>
      <c r="E1782" s="76">
        <v>2558</v>
      </c>
      <c r="F1782" s="78" t="s">
        <v>2569</v>
      </c>
      <c r="G1782" s="78"/>
      <c r="H1782" s="79">
        <v>240589</v>
      </c>
      <c r="I1782" s="76" t="s">
        <v>647</v>
      </c>
    </row>
    <row r="1783" spans="1:9" s="80" customFormat="1" ht="18.75" customHeight="1">
      <c r="A1783" s="76" t="s">
        <v>319</v>
      </c>
      <c r="B1783" s="96" t="s">
        <v>320</v>
      </c>
      <c r="C1783" s="76" t="s">
        <v>340</v>
      </c>
      <c r="D1783" s="76" t="s">
        <v>340</v>
      </c>
      <c r="E1783" s="76">
        <v>2552</v>
      </c>
      <c r="F1783" s="78"/>
      <c r="G1783" s="78">
        <v>100000033094</v>
      </c>
      <c r="H1783" s="79">
        <v>238315</v>
      </c>
      <c r="I1783" s="76" t="s">
        <v>647</v>
      </c>
    </row>
    <row r="1784" spans="1:9" s="80" customFormat="1" ht="18.75" customHeight="1">
      <c r="A1784" s="76" t="s">
        <v>319</v>
      </c>
      <c r="B1784" s="96" t="s">
        <v>320</v>
      </c>
      <c r="C1784" s="76" t="s">
        <v>338</v>
      </c>
      <c r="D1784" s="76" t="s">
        <v>651</v>
      </c>
      <c r="E1784" s="76">
        <v>2548</v>
      </c>
      <c r="F1784" s="78"/>
      <c r="G1784" s="78">
        <v>100000000905</v>
      </c>
      <c r="H1784" s="79">
        <v>236679</v>
      </c>
      <c r="I1784" s="76" t="s">
        <v>647</v>
      </c>
    </row>
    <row r="1785" spans="1:9" s="80" customFormat="1" ht="18.75" customHeight="1">
      <c r="A1785" s="76" t="s">
        <v>319</v>
      </c>
      <c r="B1785" s="96" t="s">
        <v>320</v>
      </c>
      <c r="C1785" s="76" t="s">
        <v>339</v>
      </c>
      <c r="D1785" s="76" t="s">
        <v>339</v>
      </c>
      <c r="E1785" s="76">
        <v>2557</v>
      </c>
      <c r="F1785" s="78" t="s">
        <v>2570</v>
      </c>
      <c r="G1785" s="78"/>
      <c r="H1785" s="79">
        <v>240052</v>
      </c>
      <c r="I1785" s="76" t="s">
        <v>647</v>
      </c>
    </row>
    <row r="1786" spans="1:9" s="80" customFormat="1" ht="18.75" customHeight="1">
      <c r="A1786" s="76" t="s">
        <v>319</v>
      </c>
      <c r="B1786" s="96" t="s">
        <v>320</v>
      </c>
      <c r="C1786" s="76" t="s">
        <v>339</v>
      </c>
      <c r="D1786" s="76" t="s">
        <v>339</v>
      </c>
      <c r="E1786" s="76">
        <v>2557</v>
      </c>
      <c r="F1786" s="78" t="s">
        <v>2571</v>
      </c>
      <c r="G1786" s="78"/>
      <c r="H1786" s="79">
        <v>239910</v>
      </c>
      <c r="I1786" s="76" t="s">
        <v>647</v>
      </c>
    </row>
    <row r="1787" spans="1:9" s="80" customFormat="1" ht="18.75" customHeight="1">
      <c r="A1787" s="76" t="s">
        <v>570</v>
      </c>
      <c r="B1787" s="81" t="s">
        <v>571</v>
      </c>
      <c r="C1787" s="76" t="s">
        <v>1873</v>
      </c>
      <c r="D1787" s="76" t="s">
        <v>651</v>
      </c>
      <c r="E1787" s="76">
        <v>2548</v>
      </c>
      <c r="F1787" s="78"/>
      <c r="G1787" s="78">
        <v>100000000911</v>
      </c>
      <c r="H1787" s="79">
        <v>240413</v>
      </c>
      <c r="I1787" s="76" t="s">
        <v>647</v>
      </c>
    </row>
    <row r="1788" spans="1:9" s="80" customFormat="1" ht="18.75" customHeight="1">
      <c r="A1788" s="76" t="s">
        <v>578</v>
      </c>
      <c r="B1788" s="81" t="s">
        <v>579</v>
      </c>
      <c r="C1788" s="76" t="s">
        <v>338</v>
      </c>
      <c r="D1788" s="76" t="s">
        <v>651</v>
      </c>
      <c r="E1788" s="97">
        <v>2557</v>
      </c>
      <c r="F1788" s="78" t="s">
        <v>2572</v>
      </c>
      <c r="G1788" s="78"/>
      <c r="H1788" s="79">
        <v>240086</v>
      </c>
      <c r="I1788" s="76" t="s">
        <v>647</v>
      </c>
    </row>
    <row r="1789" spans="1:9" s="80" customFormat="1" ht="18.75" customHeight="1">
      <c r="A1789" s="76" t="s">
        <v>578</v>
      </c>
      <c r="B1789" s="81" t="s">
        <v>579</v>
      </c>
      <c r="C1789" s="76" t="s">
        <v>338</v>
      </c>
      <c r="D1789" s="76" t="s">
        <v>651</v>
      </c>
      <c r="E1789" s="97">
        <v>2557</v>
      </c>
      <c r="F1789" s="78" t="s">
        <v>2573</v>
      </c>
      <c r="G1789" s="78"/>
      <c r="H1789" s="79">
        <v>240086</v>
      </c>
      <c r="I1789" s="76" t="s">
        <v>647</v>
      </c>
    </row>
    <row r="1790" spans="1:9" s="80" customFormat="1" ht="18.75" customHeight="1">
      <c r="A1790" s="76" t="s">
        <v>578</v>
      </c>
      <c r="B1790" s="81" t="s">
        <v>579</v>
      </c>
      <c r="C1790" s="76" t="s">
        <v>338</v>
      </c>
      <c r="D1790" s="76" t="s">
        <v>651</v>
      </c>
      <c r="E1790" s="97">
        <v>2558</v>
      </c>
      <c r="F1790" s="78" t="s">
        <v>2574</v>
      </c>
      <c r="G1790" s="78"/>
      <c r="H1790" s="79">
        <v>240473</v>
      </c>
      <c r="I1790" s="76" t="s">
        <v>647</v>
      </c>
    </row>
    <row r="1791" spans="1:9" s="80" customFormat="1" ht="18.75" customHeight="1">
      <c r="A1791" s="76" t="s">
        <v>360</v>
      </c>
      <c r="B1791" s="98" t="s">
        <v>294</v>
      </c>
      <c r="C1791" s="76" t="s">
        <v>338</v>
      </c>
      <c r="D1791" s="76" t="s">
        <v>651</v>
      </c>
      <c r="E1791" s="76">
        <v>2558</v>
      </c>
      <c r="F1791" s="78" t="s">
        <v>2575</v>
      </c>
      <c r="G1791" s="78"/>
      <c r="H1791" s="79">
        <v>240064</v>
      </c>
      <c r="I1791" s="76" t="s">
        <v>647</v>
      </c>
    </row>
    <row r="1792" spans="1:9" s="80" customFormat="1" ht="18.75" customHeight="1">
      <c r="A1792" s="76" t="s">
        <v>361</v>
      </c>
      <c r="B1792" s="77" t="s">
        <v>295</v>
      </c>
      <c r="C1792" s="76" t="s">
        <v>338</v>
      </c>
      <c r="D1792" s="76" t="s">
        <v>772</v>
      </c>
      <c r="E1792" s="76">
        <v>2558</v>
      </c>
      <c r="F1792" s="78" t="s">
        <v>2576</v>
      </c>
      <c r="G1792" s="78"/>
      <c r="H1792" s="79">
        <v>240322</v>
      </c>
      <c r="I1792" s="76" t="s">
        <v>647</v>
      </c>
    </row>
    <row r="1793" spans="1:9" s="80" customFormat="1" ht="18.75" customHeight="1">
      <c r="A1793" s="76" t="s">
        <v>361</v>
      </c>
      <c r="B1793" s="77" t="s">
        <v>295</v>
      </c>
      <c r="C1793" s="76" t="s">
        <v>338</v>
      </c>
      <c r="D1793" s="76" t="s">
        <v>651</v>
      </c>
      <c r="E1793" s="76">
        <v>2557</v>
      </c>
      <c r="F1793" s="78" t="s">
        <v>2577</v>
      </c>
      <c r="G1793" s="78"/>
      <c r="H1793" s="79" t="s">
        <v>2578</v>
      </c>
      <c r="I1793" s="76" t="s">
        <v>647</v>
      </c>
    </row>
    <row r="1794" spans="1:9" s="80" customFormat="1" ht="18.75" customHeight="1">
      <c r="A1794" s="76" t="s">
        <v>609</v>
      </c>
      <c r="B1794" s="77" t="s">
        <v>610</v>
      </c>
      <c r="C1794" s="76" t="s">
        <v>338</v>
      </c>
      <c r="D1794" s="76" t="s">
        <v>651</v>
      </c>
      <c r="E1794" s="76">
        <v>2558</v>
      </c>
      <c r="F1794" s="78" t="s">
        <v>2579</v>
      </c>
      <c r="G1794" s="78"/>
      <c r="H1794" s="79">
        <v>240380</v>
      </c>
      <c r="I1794" s="76" t="s">
        <v>647</v>
      </c>
    </row>
    <row r="1795" spans="1:9" s="80" customFormat="1" ht="18.75" customHeight="1">
      <c r="A1795" s="76" t="s">
        <v>364</v>
      </c>
      <c r="B1795" s="81" t="s">
        <v>298</v>
      </c>
      <c r="C1795" s="76" t="s">
        <v>338</v>
      </c>
      <c r="D1795" s="76" t="s">
        <v>651</v>
      </c>
      <c r="E1795" s="76">
        <v>2557</v>
      </c>
      <c r="F1795" s="78" t="s">
        <v>2580</v>
      </c>
      <c r="G1795" s="78"/>
      <c r="H1795" s="79">
        <v>240022</v>
      </c>
      <c r="I1795" s="76" t="s">
        <v>647</v>
      </c>
    </row>
    <row r="1796" spans="1:9" s="80" customFormat="1" ht="18.75" customHeight="1">
      <c r="A1796" s="76" t="s">
        <v>364</v>
      </c>
      <c r="B1796" s="81" t="s">
        <v>298</v>
      </c>
      <c r="C1796" s="76" t="s">
        <v>338</v>
      </c>
      <c r="D1796" s="76" t="s">
        <v>651</v>
      </c>
      <c r="E1796" s="76">
        <v>2557</v>
      </c>
      <c r="F1796" s="78" t="s">
        <v>2581</v>
      </c>
      <c r="G1796" s="78"/>
      <c r="H1796" s="79">
        <v>240179</v>
      </c>
      <c r="I1796" s="76" t="s">
        <v>647</v>
      </c>
    </row>
    <row r="1797" spans="1:9" s="80" customFormat="1" ht="18.75" customHeight="1">
      <c r="A1797" s="76" t="s">
        <v>364</v>
      </c>
      <c r="B1797" s="81" t="s">
        <v>298</v>
      </c>
      <c r="C1797" s="76" t="s">
        <v>338</v>
      </c>
      <c r="D1797" s="76" t="s">
        <v>651</v>
      </c>
      <c r="E1797" s="76">
        <v>2557</v>
      </c>
      <c r="F1797" s="78" t="s">
        <v>2582</v>
      </c>
      <c r="G1797" s="78"/>
      <c r="H1797" s="79">
        <v>240179</v>
      </c>
      <c r="I1797" s="76" t="s">
        <v>647</v>
      </c>
    </row>
    <row r="1798" spans="1:9" s="80" customFormat="1" ht="18.75" customHeight="1">
      <c r="A1798" s="76" t="s">
        <v>364</v>
      </c>
      <c r="B1798" s="81" t="s">
        <v>298</v>
      </c>
      <c r="C1798" s="76" t="s">
        <v>338</v>
      </c>
      <c r="D1798" s="76" t="s">
        <v>651</v>
      </c>
      <c r="E1798" s="76">
        <v>2558</v>
      </c>
      <c r="F1798" s="78" t="s">
        <v>2583</v>
      </c>
      <c r="G1798" s="78"/>
      <c r="H1798" s="79">
        <v>240514</v>
      </c>
      <c r="I1798" s="76" t="s">
        <v>647</v>
      </c>
    </row>
    <row r="1799" spans="1:9" s="80" customFormat="1" ht="18.75" customHeight="1">
      <c r="A1799" s="76" t="s">
        <v>366</v>
      </c>
      <c r="B1799" s="77" t="s">
        <v>300</v>
      </c>
      <c r="C1799" s="76" t="s">
        <v>338</v>
      </c>
      <c r="D1799" s="76" t="s">
        <v>651</v>
      </c>
      <c r="E1799" s="76">
        <v>2556</v>
      </c>
      <c r="F1799" s="78" t="s">
        <v>2584</v>
      </c>
      <c r="G1799" s="78"/>
      <c r="H1799" s="79">
        <v>239758</v>
      </c>
      <c r="I1799" s="76" t="s">
        <v>647</v>
      </c>
    </row>
    <row r="1800" spans="1:9" s="80" customFormat="1" ht="18.75" customHeight="1">
      <c r="A1800" s="76" t="s">
        <v>370</v>
      </c>
      <c r="B1800" s="77" t="s">
        <v>304</v>
      </c>
      <c r="C1800" s="76" t="s">
        <v>338</v>
      </c>
      <c r="D1800" s="76" t="s">
        <v>651</v>
      </c>
      <c r="E1800" s="76">
        <v>2557</v>
      </c>
      <c r="F1800" s="78" t="s">
        <v>2585</v>
      </c>
      <c r="G1800" s="78"/>
      <c r="H1800" s="79">
        <v>240308</v>
      </c>
      <c r="I1800" s="76" t="s">
        <v>647</v>
      </c>
    </row>
    <row r="1801" spans="1:9" s="80" customFormat="1" ht="18.75" customHeight="1">
      <c r="A1801" s="76" t="s">
        <v>372</v>
      </c>
      <c r="B1801" s="81" t="s">
        <v>306</v>
      </c>
      <c r="C1801" s="76" t="s">
        <v>338</v>
      </c>
      <c r="D1801" s="76" t="s">
        <v>651</v>
      </c>
      <c r="E1801" s="76">
        <v>2557</v>
      </c>
      <c r="F1801" s="78" t="s">
        <v>2586</v>
      </c>
      <c r="G1801" s="78"/>
      <c r="H1801" s="79">
        <v>240238</v>
      </c>
      <c r="I1801" s="76" t="s">
        <v>647</v>
      </c>
    </row>
    <row r="1802" spans="1:9" s="80" customFormat="1" ht="18.75" customHeight="1">
      <c r="A1802" s="76" t="s">
        <v>372</v>
      </c>
      <c r="B1802" s="81" t="s">
        <v>306</v>
      </c>
      <c r="C1802" s="76" t="s">
        <v>339</v>
      </c>
      <c r="D1802" s="76" t="s">
        <v>339</v>
      </c>
      <c r="E1802" s="76">
        <v>2557</v>
      </c>
      <c r="F1802" s="78" t="s">
        <v>2587</v>
      </c>
      <c r="G1802" s="78"/>
      <c r="H1802" s="79">
        <v>240273</v>
      </c>
      <c r="I1802" s="76" t="s">
        <v>647</v>
      </c>
    </row>
    <row r="1803" spans="1:9" s="80" customFormat="1" ht="18.75" customHeight="1">
      <c r="A1803" s="76" t="s">
        <v>263</v>
      </c>
      <c r="B1803" s="81" t="s">
        <v>373</v>
      </c>
      <c r="C1803" s="76" t="s">
        <v>338</v>
      </c>
      <c r="D1803" s="76" t="s">
        <v>651</v>
      </c>
      <c r="E1803" s="76">
        <v>2557</v>
      </c>
      <c r="F1803" s="78" t="s">
        <v>2588</v>
      </c>
      <c r="G1803" s="78"/>
      <c r="H1803" s="79">
        <v>240144</v>
      </c>
      <c r="I1803" s="76" t="s">
        <v>647</v>
      </c>
    </row>
    <row r="1804" spans="1:9" s="80" customFormat="1" ht="18.75" customHeight="1">
      <c r="A1804" s="76" t="s">
        <v>263</v>
      </c>
      <c r="B1804" s="81" t="s">
        <v>373</v>
      </c>
      <c r="C1804" s="76" t="s">
        <v>338</v>
      </c>
      <c r="D1804" s="76" t="s">
        <v>651</v>
      </c>
      <c r="E1804" s="76">
        <v>2558</v>
      </c>
      <c r="F1804" s="78" t="s">
        <v>2589</v>
      </c>
      <c r="G1804" s="78"/>
      <c r="H1804" s="79">
        <v>240371</v>
      </c>
      <c r="I1804" s="76" t="s">
        <v>647</v>
      </c>
    </row>
    <row r="1805" spans="1:9" s="80" customFormat="1" ht="18.75" customHeight="1">
      <c r="A1805" s="76" t="s">
        <v>264</v>
      </c>
      <c r="B1805" s="81" t="s">
        <v>374</v>
      </c>
      <c r="C1805" s="76" t="s">
        <v>338</v>
      </c>
      <c r="D1805" s="76" t="s">
        <v>651</v>
      </c>
      <c r="E1805" s="76">
        <v>2548</v>
      </c>
      <c r="F1805" s="78" t="s">
        <v>2590</v>
      </c>
      <c r="G1805" s="78">
        <v>100000000811</v>
      </c>
      <c r="H1805" s="79">
        <v>236962</v>
      </c>
      <c r="I1805" s="76" t="s">
        <v>647</v>
      </c>
    </row>
    <row r="1806" spans="1:9" s="80" customFormat="1" ht="18.75" customHeight="1">
      <c r="A1806" s="76" t="s">
        <v>264</v>
      </c>
      <c r="B1806" s="81" t="s">
        <v>374</v>
      </c>
      <c r="C1806" s="76" t="s">
        <v>338</v>
      </c>
      <c r="D1806" s="76" t="s">
        <v>651</v>
      </c>
      <c r="E1806" s="76">
        <v>2553</v>
      </c>
      <c r="F1806" s="78" t="s">
        <v>2591</v>
      </c>
      <c r="G1806" s="78"/>
      <c r="H1806" s="79">
        <v>238673</v>
      </c>
      <c r="I1806" s="76" t="s">
        <v>647</v>
      </c>
    </row>
    <row r="1807" spans="1:9" s="80" customFormat="1" ht="18.75" customHeight="1">
      <c r="A1807" s="76" t="s">
        <v>276</v>
      </c>
      <c r="B1807" s="81" t="s">
        <v>277</v>
      </c>
      <c r="C1807" s="76" t="s">
        <v>340</v>
      </c>
      <c r="D1807" s="76" t="s">
        <v>340</v>
      </c>
      <c r="E1807" s="76">
        <v>2560</v>
      </c>
      <c r="F1807" s="78" t="s">
        <v>2592</v>
      </c>
      <c r="G1807" s="78">
        <v>100000056696</v>
      </c>
      <c r="H1807" s="79">
        <v>241016</v>
      </c>
      <c r="I1807" s="76" t="s">
        <v>647</v>
      </c>
    </row>
    <row r="1808" spans="1:9" s="80" customFormat="1" ht="18.75" customHeight="1">
      <c r="A1808" s="76" t="s">
        <v>276</v>
      </c>
      <c r="B1808" s="81" t="s">
        <v>277</v>
      </c>
      <c r="C1808" s="76" t="s">
        <v>338</v>
      </c>
      <c r="D1808" s="76" t="s">
        <v>651</v>
      </c>
      <c r="E1808" s="76">
        <v>2558</v>
      </c>
      <c r="F1808" s="78" t="s">
        <v>2593</v>
      </c>
      <c r="G1808" s="78">
        <v>100000049940</v>
      </c>
      <c r="H1808" s="79">
        <v>240666</v>
      </c>
      <c r="I1808" s="76" t="s">
        <v>647</v>
      </c>
    </row>
    <row r="1809" spans="1:9" s="80" customFormat="1" ht="18.75" customHeight="1">
      <c r="A1809" s="76" t="s">
        <v>276</v>
      </c>
      <c r="B1809" s="81" t="s">
        <v>277</v>
      </c>
      <c r="C1809" s="76" t="s">
        <v>338</v>
      </c>
      <c r="D1809" s="76" t="s">
        <v>651</v>
      </c>
      <c r="E1809" s="76">
        <v>2558</v>
      </c>
      <c r="F1809" s="78" t="s">
        <v>2594</v>
      </c>
      <c r="G1809" s="78">
        <v>100000050043</v>
      </c>
      <c r="H1809" s="79">
        <v>240666</v>
      </c>
      <c r="I1809" s="76" t="s">
        <v>647</v>
      </c>
    </row>
    <row r="1810" spans="1:9" s="80" customFormat="1" ht="18.75" customHeight="1">
      <c r="A1810" s="76" t="s">
        <v>328</v>
      </c>
      <c r="B1810" s="81" t="s">
        <v>329</v>
      </c>
      <c r="C1810" s="76" t="s">
        <v>338</v>
      </c>
      <c r="D1810" s="76" t="s">
        <v>651</v>
      </c>
      <c r="E1810" s="76">
        <v>2557</v>
      </c>
      <c r="F1810" s="78" t="s">
        <v>2595</v>
      </c>
      <c r="G1810" s="78">
        <v>100000045333</v>
      </c>
      <c r="H1810" s="79">
        <v>240211</v>
      </c>
      <c r="I1810" s="76" t="s">
        <v>647</v>
      </c>
    </row>
  </sheetData>
  <protectedRanges>
    <protectedRange sqref="F1768" name="ช่วง1_5_1_1_1_2"/>
  </protectedRanges>
  <sortState ref="A4:G726">
    <sortCondition ref="A4:A726"/>
  </sortState>
  <pageMargins left="0.7" right="0.7" top="0.75" bottom="0.75" header="0.3" footer="0.3"/>
  <pageSetup paperSize="9" scale="56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29"/>
  <sheetViews>
    <sheetView view="pageBreakPreview" zoomScaleNormal="100" zoomScaleSheetLayoutView="100" workbookViewId="0">
      <selection activeCell="B16" sqref="B16"/>
    </sheetView>
  </sheetViews>
  <sheetFormatPr defaultColWidth="9" defaultRowHeight="21"/>
  <cols>
    <col min="1" max="1" width="8.28515625" style="1" customWidth="1"/>
    <col min="2" max="2" width="51.85546875" style="1" customWidth="1"/>
    <col min="3" max="3" width="9.42578125" style="1" customWidth="1"/>
    <col min="4" max="4" width="13.85546875" style="11" bestFit="1" customWidth="1"/>
    <col min="5" max="5" width="11.42578125" style="11" customWidth="1"/>
    <col min="6" max="6" width="13.5703125" style="1" bestFit="1" customWidth="1"/>
    <col min="7" max="7" width="13.42578125" style="1" customWidth="1"/>
    <col min="8" max="8" width="13.5703125" style="1" bestFit="1" customWidth="1"/>
    <col min="9" max="9" width="23.7109375" style="1" bestFit="1" customWidth="1"/>
    <col min="10" max="10" width="16.7109375" style="1" customWidth="1"/>
    <col min="11" max="11" width="9.85546875" style="1" customWidth="1"/>
    <col min="12" max="16384" width="9" style="1"/>
  </cols>
  <sheetData>
    <row r="1" spans="1:11" ht="26.25">
      <c r="A1" s="168" t="s">
        <v>2625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11" ht="23.25">
      <c r="A2" s="169" t="s">
        <v>2686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23.25">
      <c r="A3" s="169" t="s">
        <v>23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</row>
    <row r="4" spans="1:11" ht="23.25">
      <c r="A4" s="2"/>
      <c r="B4" s="2"/>
      <c r="C4" s="2"/>
      <c r="D4" s="3"/>
      <c r="E4" s="3"/>
      <c r="F4" s="2"/>
      <c r="G4" s="2"/>
      <c r="H4" s="2"/>
      <c r="I4" s="2"/>
      <c r="J4" s="2"/>
      <c r="K4" s="2"/>
    </row>
    <row r="5" spans="1:11" s="9" customFormat="1">
      <c r="A5" s="170" t="s">
        <v>0</v>
      </c>
      <c r="B5" s="121" t="s">
        <v>1</v>
      </c>
      <c r="C5" s="170" t="s">
        <v>2</v>
      </c>
      <c r="D5" s="122" t="s">
        <v>3</v>
      </c>
      <c r="E5" s="122" t="s">
        <v>4</v>
      </c>
      <c r="F5" s="121" t="s">
        <v>5</v>
      </c>
      <c r="G5" s="121" t="s">
        <v>6</v>
      </c>
      <c r="H5" s="122" t="s">
        <v>7</v>
      </c>
      <c r="I5" s="122" t="s">
        <v>8</v>
      </c>
      <c r="J5" s="170" t="s">
        <v>9</v>
      </c>
      <c r="K5" s="170" t="s">
        <v>10</v>
      </c>
    </row>
    <row r="6" spans="1:11" s="9" customFormat="1">
      <c r="A6" s="171"/>
      <c r="B6" s="123" t="s">
        <v>11</v>
      </c>
      <c r="C6" s="171"/>
      <c r="D6" s="124" t="s">
        <v>12</v>
      </c>
      <c r="E6" s="124" t="s">
        <v>12</v>
      </c>
      <c r="F6" s="124" t="s">
        <v>13</v>
      </c>
      <c r="G6" s="123" t="s">
        <v>14</v>
      </c>
      <c r="H6" s="124" t="s">
        <v>13</v>
      </c>
      <c r="I6" s="124" t="s">
        <v>15</v>
      </c>
      <c r="J6" s="172"/>
      <c r="K6" s="172"/>
    </row>
    <row r="7" spans="1:11">
      <c r="A7" s="4"/>
      <c r="B7" s="4"/>
      <c r="C7" s="5"/>
      <c r="D7" s="6"/>
      <c r="E7" s="6"/>
      <c r="F7" s="7"/>
      <c r="G7" s="5"/>
      <c r="H7" s="5"/>
      <c r="I7" s="5"/>
      <c r="J7" s="5"/>
      <c r="K7" s="4"/>
    </row>
    <row r="8" spans="1:11">
      <c r="A8" s="4"/>
      <c r="B8" s="4"/>
      <c r="C8" s="4"/>
      <c r="D8" s="6"/>
      <c r="E8" s="6"/>
      <c r="F8" s="4"/>
      <c r="G8" s="5"/>
      <c r="H8" s="4"/>
      <c r="I8" s="4"/>
      <c r="J8" s="4"/>
      <c r="K8" s="4"/>
    </row>
    <row r="9" spans="1:11">
      <c r="A9" s="4"/>
      <c r="B9" s="4"/>
      <c r="C9" s="4"/>
      <c r="D9" s="6"/>
      <c r="E9" s="6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6"/>
      <c r="E10" s="6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6"/>
      <c r="E11" s="6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6"/>
      <c r="E12" s="6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6"/>
      <c r="E13" s="6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6"/>
      <c r="E14" s="6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6"/>
      <c r="E15" s="6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6"/>
      <c r="E16" s="6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6"/>
      <c r="E17" s="6"/>
      <c r="F17" s="4"/>
      <c r="G17" s="4"/>
      <c r="H17" s="4"/>
      <c r="I17" s="4"/>
      <c r="J17" s="4"/>
      <c r="K17" s="4"/>
    </row>
    <row r="18" spans="1:11">
      <c r="A18" s="4"/>
      <c r="B18" s="4"/>
      <c r="C18" s="4"/>
      <c r="D18" s="6"/>
      <c r="E18" s="6"/>
      <c r="F18" s="4"/>
      <c r="G18" s="4"/>
      <c r="H18" s="4"/>
      <c r="I18" s="4"/>
      <c r="J18" s="4"/>
      <c r="K18" s="4"/>
    </row>
    <row r="19" spans="1:11">
      <c r="A19" s="4"/>
      <c r="B19" s="4"/>
      <c r="C19" s="4"/>
      <c r="D19" s="6"/>
      <c r="E19" s="6"/>
      <c r="F19" s="4"/>
      <c r="G19" s="4"/>
      <c r="H19" s="4"/>
      <c r="I19" s="4"/>
      <c r="J19" s="4"/>
      <c r="K19" s="4"/>
    </row>
    <row r="20" spans="1:11">
      <c r="A20" s="14"/>
      <c r="B20" s="15" t="s">
        <v>16</v>
      </c>
      <c r="C20" s="14"/>
      <c r="D20" s="16"/>
      <c r="E20" s="17">
        <f>SUM(E7:E19)</f>
        <v>0</v>
      </c>
      <c r="F20" s="14"/>
      <c r="G20" s="14"/>
      <c r="H20" s="14"/>
      <c r="I20" s="14"/>
      <c r="J20" s="14"/>
      <c r="K20" s="14"/>
    </row>
    <row r="21" spans="1:11" s="9" customFormat="1">
      <c r="A21" s="8" t="s">
        <v>2692</v>
      </c>
      <c r="D21" s="10"/>
      <c r="E21" s="10"/>
    </row>
    <row r="22" spans="1:11" s="9" customFormat="1">
      <c r="A22" s="8"/>
      <c r="B22" s="9" t="s">
        <v>17</v>
      </c>
      <c r="D22" s="10"/>
      <c r="E22" s="10"/>
    </row>
    <row r="23" spans="1:11" s="9" customFormat="1">
      <c r="A23" s="8"/>
      <c r="B23" s="9" t="s">
        <v>2622</v>
      </c>
      <c r="D23" s="10"/>
      <c r="E23" s="10"/>
    </row>
    <row r="24" spans="1:11" s="9" customFormat="1">
      <c r="A24" s="8"/>
      <c r="B24" s="9" t="s">
        <v>387</v>
      </c>
      <c r="D24" s="10"/>
      <c r="E24" s="10"/>
    </row>
    <row r="25" spans="1:11">
      <c r="D25" s="1"/>
      <c r="E25" s="1"/>
      <c r="F25" s="11"/>
      <c r="G25" s="11"/>
      <c r="H25" s="12"/>
    </row>
    <row r="26" spans="1:11" s="12" customFormat="1">
      <c r="B26" s="13" t="s">
        <v>18</v>
      </c>
      <c r="C26" s="13"/>
      <c r="D26" s="13"/>
      <c r="E26" s="13"/>
      <c r="F26" s="13"/>
      <c r="G26" s="13" t="s">
        <v>19</v>
      </c>
    </row>
    <row r="27" spans="1:11" s="12" customFormat="1">
      <c r="B27" s="13" t="s">
        <v>20</v>
      </c>
      <c r="C27" s="13"/>
      <c r="D27" s="13"/>
      <c r="E27" s="13"/>
      <c r="F27" s="13"/>
      <c r="G27" s="13" t="s">
        <v>20</v>
      </c>
    </row>
    <row r="28" spans="1:11" s="12" customFormat="1">
      <c r="B28" s="13" t="s">
        <v>21</v>
      </c>
      <c r="C28" s="13"/>
      <c r="D28" s="13"/>
      <c r="E28" s="13"/>
      <c r="F28" s="13"/>
      <c r="G28" s="13" t="s">
        <v>21</v>
      </c>
    </row>
    <row r="29" spans="1:11" s="12" customFormat="1">
      <c r="B29" s="13" t="s">
        <v>22</v>
      </c>
      <c r="C29" s="13"/>
      <c r="D29" s="13"/>
      <c r="E29" s="13"/>
      <c r="F29" s="13"/>
      <c r="G29" s="13" t="s">
        <v>22</v>
      </c>
    </row>
  </sheetData>
  <mergeCells count="7">
    <mergeCell ref="A1:K1"/>
    <mergeCell ref="A2:K2"/>
    <mergeCell ref="A3:K3"/>
    <mergeCell ref="A5:A6"/>
    <mergeCell ref="C5:C6"/>
    <mergeCell ref="J5:J6"/>
    <mergeCell ref="K5:K6"/>
  </mergeCells>
  <printOptions horizontalCentered="1"/>
  <pageMargins left="0" right="0" top="0.75" bottom="0.5" header="0.3" footer="0.3"/>
  <pageSetup paperSize="9" scale="7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55"/>
  <sheetViews>
    <sheetView workbookViewId="0">
      <selection activeCell="B17" sqref="B17"/>
    </sheetView>
  </sheetViews>
  <sheetFormatPr defaultRowHeight="21"/>
  <cols>
    <col min="1" max="1" width="7.5703125" style="101" customWidth="1"/>
    <col min="2" max="2" width="63.5703125" style="101" customWidth="1"/>
    <col min="3" max="3" width="8.85546875" style="101" customWidth="1"/>
    <col min="4" max="4" width="14" style="11" customWidth="1"/>
    <col min="5" max="5" width="12.7109375" style="11" customWidth="1"/>
    <col min="6" max="6" width="13.5703125" style="101" customWidth="1"/>
    <col min="7" max="7" width="15.85546875" style="120" customWidth="1"/>
    <col min="8" max="8" width="11.85546875" style="101" customWidth="1"/>
    <col min="9" max="9" width="43.42578125" style="101" customWidth="1"/>
    <col min="10" max="10" width="21.85546875" style="101" customWidth="1"/>
    <col min="11" max="11" width="31.42578125" style="101" customWidth="1"/>
    <col min="12" max="16384" width="9.140625" style="101"/>
  </cols>
  <sheetData>
    <row r="1" spans="1:11" ht="26.25">
      <c r="A1" s="173" t="s">
        <v>2685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26.25">
      <c r="A2" s="173" t="s">
        <v>2626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3" spans="1:11" ht="26.25">
      <c r="A3" s="173" t="s">
        <v>2693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1" ht="23.25">
      <c r="A4" s="102"/>
      <c r="B4" s="102"/>
      <c r="C4" s="102"/>
      <c r="D4" s="3"/>
      <c r="E4" s="3"/>
      <c r="F4" s="102"/>
      <c r="G4" s="102"/>
      <c r="H4" s="102"/>
      <c r="I4" s="102"/>
      <c r="J4" s="102"/>
      <c r="K4" s="102"/>
    </row>
    <row r="5" spans="1:11">
      <c r="A5" s="174" t="s">
        <v>0</v>
      </c>
      <c r="B5" s="130" t="s">
        <v>1</v>
      </c>
      <c r="C5" s="174" t="s">
        <v>2</v>
      </c>
      <c r="D5" s="131" t="s">
        <v>3</v>
      </c>
      <c r="E5" s="131" t="s">
        <v>4</v>
      </c>
      <c r="F5" s="130" t="s">
        <v>5</v>
      </c>
      <c r="G5" s="130" t="s">
        <v>6</v>
      </c>
      <c r="H5" s="174" t="s">
        <v>2627</v>
      </c>
      <c r="I5" s="177" t="s">
        <v>2687</v>
      </c>
      <c r="J5" s="177" t="s">
        <v>9</v>
      </c>
      <c r="K5" s="174" t="s">
        <v>10</v>
      </c>
    </row>
    <row r="6" spans="1:11">
      <c r="A6" s="175"/>
      <c r="B6" s="132" t="s">
        <v>11</v>
      </c>
      <c r="C6" s="175"/>
      <c r="D6" s="133" t="s">
        <v>12</v>
      </c>
      <c r="E6" s="133" t="s">
        <v>12</v>
      </c>
      <c r="F6" s="132" t="s">
        <v>2628</v>
      </c>
      <c r="G6" s="132" t="s">
        <v>14</v>
      </c>
      <c r="H6" s="176"/>
      <c r="I6" s="178"/>
      <c r="J6" s="178"/>
      <c r="K6" s="176"/>
    </row>
    <row r="7" spans="1:11">
      <c r="A7" s="103">
        <v>1</v>
      </c>
      <c r="B7" s="104" t="s">
        <v>28</v>
      </c>
      <c r="C7" s="103" t="s">
        <v>2629</v>
      </c>
      <c r="D7" s="6">
        <v>14640</v>
      </c>
      <c r="E7" s="6">
        <f>D7*2</f>
        <v>29280</v>
      </c>
      <c r="F7" s="105" t="s">
        <v>2630</v>
      </c>
      <c r="G7" s="103" t="s">
        <v>2631</v>
      </c>
      <c r="H7" s="103" t="s">
        <v>2632</v>
      </c>
      <c r="I7" s="106" t="s">
        <v>769</v>
      </c>
      <c r="J7" s="106" t="s">
        <v>2688</v>
      </c>
      <c r="K7" s="104" t="s">
        <v>2633</v>
      </c>
    </row>
    <row r="8" spans="1:11" ht="21" customHeight="1">
      <c r="A8" s="104"/>
      <c r="B8" s="104" t="s">
        <v>2634</v>
      </c>
      <c r="C8" s="104"/>
      <c r="D8" s="6"/>
      <c r="E8" s="6"/>
      <c r="F8" s="104"/>
      <c r="G8" s="103" t="s">
        <v>2635</v>
      </c>
      <c r="H8" s="104"/>
      <c r="I8" s="125" t="s">
        <v>2690</v>
      </c>
      <c r="J8" s="104" t="s">
        <v>2689</v>
      </c>
      <c r="K8" s="104" t="s">
        <v>2636</v>
      </c>
    </row>
    <row r="9" spans="1:11">
      <c r="A9" s="104"/>
      <c r="B9" s="101" t="s">
        <v>2637</v>
      </c>
      <c r="C9" s="104"/>
      <c r="D9" s="6"/>
      <c r="E9" s="6"/>
      <c r="F9" s="104"/>
      <c r="G9" s="103" t="s">
        <v>2638</v>
      </c>
      <c r="H9" s="104"/>
      <c r="I9" s="106" t="s">
        <v>770</v>
      </c>
      <c r="J9" s="104"/>
      <c r="K9" s="104" t="s">
        <v>2639</v>
      </c>
    </row>
    <row r="10" spans="1:11" ht="21" customHeight="1">
      <c r="A10" s="104"/>
      <c r="B10" s="104" t="s">
        <v>2640</v>
      </c>
      <c r="C10" s="104"/>
      <c r="D10" s="6"/>
      <c r="E10" s="6"/>
      <c r="F10" s="104"/>
      <c r="G10" s="103" t="s">
        <v>2635</v>
      </c>
      <c r="H10" s="104"/>
      <c r="I10" s="125" t="s">
        <v>2691</v>
      </c>
      <c r="J10" s="104"/>
      <c r="K10" s="104" t="s">
        <v>2641</v>
      </c>
    </row>
    <row r="11" spans="1:11">
      <c r="A11" s="104"/>
      <c r="B11" s="104" t="s">
        <v>2642</v>
      </c>
      <c r="C11" s="104"/>
      <c r="D11" s="6"/>
      <c r="E11" s="6"/>
      <c r="F11" s="104"/>
      <c r="G11" s="103"/>
      <c r="H11" s="104"/>
      <c r="I11" s="104"/>
      <c r="J11" s="104"/>
      <c r="K11" s="104"/>
    </row>
    <row r="12" spans="1:11">
      <c r="A12" s="104"/>
      <c r="B12" s="104" t="s">
        <v>2643</v>
      </c>
      <c r="C12" s="104"/>
      <c r="D12" s="6"/>
      <c r="E12" s="6"/>
      <c r="F12" s="104"/>
      <c r="G12" s="103"/>
      <c r="H12" s="104"/>
      <c r="I12" s="104"/>
      <c r="J12" s="104"/>
      <c r="K12" s="104"/>
    </row>
    <row r="13" spans="1:11">
      <c r="A13" s="104"/>
      <c r="B13" s="104" t="s">
        <v>2644</v>
      </c>
      <c r="C13" s="104"/>
      <c r="D13" s="6"/>
      <c r="E13" s="6"/>
      <c r="F13" s="104"/>
      <c r="G13" s="103"/>
      <c r="H13" s="104"/>
      <c r="I13" s="104"/>
      <c r="J13" s="104"/>
      <c r="K13" s="104"/>
    </row>
    <row r="14" spans="1:11">
      <c r="A14" s="104"/>
      <c r="B14" s="104" t="s">
        <v>2645</v>
      </c>
      <c r="C14" s="104"/>
      <c r="D14" s="6"/>
      <c r="E14" s="6"/>
      <c r="F14" s="104"/>
      <c r="G14" s="103"/>
      <c r="H14" s="104"/>
      <c r="I14" s="104"/>
      <c r="J14" s="104"/>
      <c r="K14" s="104"/>
    </row>
    <row r="15" spans="1:11">
      <c r="A15" s="104"/>
      <c r="B15" s="104" t="s">
        <v>2646</v>
      </c>
      <c r="C15" s="104"/>
      <c r="D15" s="6"/>
      <c r="E15" s="6"/>
      <c r="F15" s="104"/>
      <c r="G15" s="103"/>
      <c r="H15" s="104"/>
      <c r="I15" s="104"/>
      <c r="J15" s="104"/>
      <c r="K15" s="104"/>
    </row>
    <row r="16" spans="1:11">
      <c r="A16" s="104"/>
      <c r="B16" s="104" t="s">
        <v>2647</v>
      </c>
      <c r="C16" s="104"/>
      <c r="D16" s="6"/>
      <c r="E16" s="6"/>
      <c r="F16" s="104"/>
      <c r="G16" s="103"/>
      <c r="H16" s="104"/>
      <c r="I16" s="104"/>
      <c r="J16" s="104"/>
      <c r="K16" s="104"/>
    </row>
    <row r="17" spans="1:11">
      <c r="A17" s="104"/>
      <c r="B17" s="104" t="s">
        <v>2648</v>
      </c>
      <c r="C17" s="104"/>
      <c r="D17" s="6"/>
      <c r="E17" s="6"/>
      <c r="F17" s="104"/>
      <c r="G17" s="103"/>
      <c r="H17" s="104"/>
      <c r="I17" s="104"/>
      <c r="J17" s="104"/>
      <c r="K17" s="104"/>
    </row>
    <row r="18" spans="1:11">
      <c r="A18" s="104"/>
      <c r="B18" s="104" t="s">
        <v>2649</v>
      </c>
      <c r="C18" s="104"/>
      <c r="D18" s="6"/>
      <c r="E18" s="6"/>
      <c r="F18" s="104"/>
      <c r="G18" s="103"/>
      <c r="H18" s="104"/>
      <c r="I18" s="104"/>
      <c r="J18" s="104"/>
      <c r="K18" s="104"/>
    </row>
    <row r="19" spans="1:11">
      <c r="A19" s="104"/>
      <c r="B19" s="104" t="s">
        <v>2650</v>
      </c>
      <c r="C19" s="104"/>
      <c r="D19" s="6"/>
      <c r="E19" s="6"/>
      <c r="F19" s="104"/>
      <c r="G19" s="103"/>
      <c r="H19" s="104"/>
      <c r="I19" s="104"/>
      <c r="J19" s="104"/>
      <c r="K19" s="104"/>
    </row>
    <row r="20" spans="1:11">
      <c r="A20" s="104"/>
      <c r="B20" s="106" t="s">
        <v>2651</v>
      </c>
      <c r="C20" s="104"/>
      <c r="D20" s="6"/>
      <c r="E20" s="6"/>
      <c r="F20" s="104"/>
      <c r="G20" s="103"/>
      <c r="H20" s="104"/>
      <c r="I20" s="104"/>
      <c r="J20" s="104"/>
      <c r="K20" s="104"/>
    </row>
    <row r="21" spans="1:11">
      <c r="A21" s="103">
        <v>2</v>
      </c>
      <c r="B21" s="106" t="s">
        <v>2652</v>
      </c>
      <c r="C21" s="103" t="s">
        <v>2653</v>
      </c>
      <c r="D21" s="6">
        <v>3800</v>
      </c>
      <c r="E21" s="6">
        <f>D21*2</f>
        <v>7600</v>
      </c>
      <c r="F21" s="105" t="s">
        <v>2630</v>
      </c>
      <c r="G21" s="103" t="s">
        <v>2631</v>
      </c>
      <c r="H21" s="103" t="s">
        <v>2632</v>
      </c>
      <c r="I21" s="103"/>
      <c r="J21" s="106" t="s">
        <v>2688</v>
      </c>
      <c r="K21" s="104" t="s">
        <v>2633</v>
      </c>
    </row>
    <row r="22" spans="1:11">
      <c r="A22" s="104"/>
      <c r="B22" s="106" t="s">
        <v>2654</v>
      </c>
      <c r="C22" s="104"/>
      <c r="D22" s="6"/>
      <c r="E22" s="6"/>
      <c r="F22" s="104"/>
      <c r="G22" s="103" t="s">
        <v>2635</v>
      </c>
      <c r="H22" s="104"/>
      <c r="I22" s="104"/>
      <c r="J22" s="104" t="s">
        <v>2689</v>
      </c>
      <c r="K22" s="104" t="s">
        <v>2636</v>
      </c>
    </row>
    <row r="23" spans="1:11">
      <c r="A23" s="104"/>
      <c r="B23" s="106" t="s">
        <v>2655</v>
      </c>
      <c r="C23" s="104"/>
      <c r="D23" s="6"/>
      <c r="E23" s="6"/>
      <c r="F23" s="104"/>
      <c r="G23" s="103" t="s">
        <v>2638</v>
      </c>
      <c r="H23" s="104"/>
      <c r="I23" s="104"/>
      <c r="J23" s="104"/>
      <c r="K23" s="104" t="s">
        <v>2639</v>
      </c>
    </row>
    <row r="24" spans="1:11">
      <c r="A24" s="104"/>
      <c r="B24" s="106" t="s">
        <v>2656</v>
      </c>
      <c r="C24" s="104"/>
      <c r="D24" s="6"/>
      <c r="E24" s="6"/>
      <c r="F24" s="104"/>
      <c r="G24" s="103" t="s">
        <v>2635</v>
      </c>
      <c r="H24" s="104"/>
      <c r="I24" s="104"/>
      <c r="J24" s="104"/>
      <c r="K24" s="104" t="s">
        <v>2641</v>
      </c>
    </row>
    <row r="25" spans="1:11">
      <c r="A25" s="104"/>
      <c r="B25" s="106" t="s">
        <v>2657</v>
      </c>
      <c r="C25" s="104"/>
      <c r="D25" s="6"/>
      <c r="E25" s="6"/>
      <c r="F25" s="104"/>
      <c r="G25" s="103"/>
      <c r="H25" s="104"/>
      <c r="I25" s="104"/>
      <c r="J25" s="104"/>
      <c r="K25" s="104"/>
    </row>
    <row r="26" spans="1:11">
      <c r="A26" s="104"/>
      <c r="B26" s="106" t="s">
        <v>2658</v>
      </c>
      <c r="C26" s="104"/>
      <c r="D26" s="6"/>
      <c r="E26" s="6"/>
      <c r="F26" s="104"/>
      <c r="G26" s="103"/>
      <c r="H26" s="104"/>
      <c r="I26" s="104"/>
      <c r="J26" s="104"/>
      <c r="K26" s="104"/>
    </row>
    <row r="27" spans="1:11">
      <c r="A27" s="104"/>
      <c r="B27" s="106" t="s">
        <v>2659</v>
      </c>
      <c r="C27" s="104"/>
      <c r="D27" s="6"/>
      <c r="E27" s="6"/>
      <c r="F27" s="104"/>
      <c r="G27" s="103"/>
      <c r="H27" s="104"/>
      <c r="I27" s="104"/>
      <c r="J27" s="104"/>
      <c r="K27" s="104"/>
    </row>
    <row r="28" spans="1:11">
      <c r="A28" s="104"/>
      <c r="B28" s="106" t="s">
        <v>2660</v>
      </c>
      <c r="C28" s="104"/>
      <c r="D28" s="6"/>
      <c r="E28" s="6"/>
      <c r="F28" s="104"/>
      <c r="G28" s="103"/>
      <c r="H28" s="104"/>
      <c r="I28" s="104"/>
      <c r="J28" s="104"/>
      <c r="K28" s="104"/>
    </row>
    <row r="29" spans="1:11">
      <c r="A29" s="104"/>
      <c r="B29" s="106" t="s">
        <v>2661</v>
      </c>
      <c r="C29" s="104"/>
      <c r="D29" s="6"/>
      <c r="E29" s="6"/>
      <c r="F29" s="104"/>
      <c r="G29" s="103"/>
      <c r="H29" s="104"/>
      <c r="I29" s="104"/>
      <c r="J29" s="104"/>
      <c r="K29" s="104"/>
    </row>
    <row r="30" spans="1:11">
      <c r="A30" s="104"/>
      <c r="B30" s="106" t="s">
        <v>2662</v>
      </c>
      <c r="C30" s="104"/>
      <c r="D30" s="6"/>
      <c r="E30" s="6"/>
      <c r="F30" s="104"/>
      <c r="G30" s="103"/>
      <c r="H30" s="104"/>
      <c r="I30" s="104"/>
      <c r="J30" s="104"/>
      <c r="K30" s="104"/>
    </row>
    <row r="31" spans="1:11">
      <c r="A31" s="104"/>
      <c r="B31" s="106" t="s">
        <v>2663</v>
      </c>
      <c r="C31" s="104"/>
      <c r="D31" s="6"/>
      <c r="E31" s="6"/>
      <c r="F31" s="104"/>
      <c r="G31" s="103"/>
      <c r="H31" s="104"/>
      <c r="I31" s="104"/>
      <c r="J31" s="104"/>
      <c r="K31" s="104"/>
    </row>
    <row r="32" spans="1:11">
      <c r="A32" s="104"/>
      <c r="B32" s="106" t="s">
        <v>2664</v>
      </c>
      <c r="C32" s="104"/>
      <c r="D32" s="6"/>
      <c r="E32" s="6"/>
      <c r="F32" s="104"/>
      <c r="G32" s="103"/>
      <c r="H32" s="104"/>
      <c r="I32" s="104"/>
      <c r="J32" s="104"/>
      <c r="K32" s="104"/>
    </row>
    <row r="33" spans="1:11">
      <c r="A33" s="104"/>
      <c r="B33" s="106" t="s">
        <v>2665</v>
      </c>
      <c r="C33" s="104"/>
      <c r="D33" s="6"/>
      <c r="E33" s="6"/>
      <c r="F33" s="104"/>
      <c r="G33" s="103"/>
      <c r="H33" s="104"/>
      <c r="I33" s="104"/>
      <c r="J33" s="104"/>
      <c r="K33" s="104"/>
    </row>
    <row r="34" spans="1:11">
      <c r="A34" s="103">
        <v>3</v>
      </c>
      <c r="B34" s="106" t="s">
        <v>2666</v>
      </c>
      <c r="C34" s="103" t="s">
        <v>2653</v>
      </c>
      <c r="D34" s="6">
        <v>7990</v>
      </c>
      <c r="E34" s="6">
        <f>D34*2</f>
        <v>15980</v>
      </c>
      <c r="F34" s="105" t="s">
        <v>2630</v>
      </c>
      <c r="G34" s="103" t="s">
        <v>2631</v>
      </c>
      <c r="H34" s="103" t="s">
        <v>2632</v>
      </c>
      <c r="I34" s="103"/>
      <c r="J34" s="106" t="s">
        <v>2688</v>
      </c>
      <c r="K34" s="104" t="s">
        <v>2633</v>
      </c>
    </row>
    <row r="35" spans="1:11">
      <c r="A35" s="104"/>
      <c r="B35" s="106" t="s">
        <v>2667</v>
      </c>
      <c r="C35" s="104"/>
      <c r="D35" s="6"/>
      <c r="E35" s="6"/>
      <c r="F35" s="104"/>
      <c r="G35" s="103" t="s">
        <v>2635</v>
      </c>
      <c r="H35" s="104"/>
      <c r="I35" s="104"/>
      <c r="J35" s="104" t="s">
        <v>2689</v>
      </c>
      <c r="K35" s="104" t="s">
        <v>2636</v>
      </c>
    </row>
    <row r="36" spans="1:11">
      <c r="A36" s="104"/>
      <c r="B36" s="106" t="s">
        <v>2668</v>
      </c>
      <c r="C36" s="104"/>
      <c r="D36" s="6"/>
      <c r="E36" s="6"/>
      <c r="F36" s="104"/>
      <c r="G36" s="103" t="s">
        <v>2638</v>
      </c>
      <c r="H36" s="104"/>
      <c r="I36" s="104"/>
      <c r="J36" s="104"/>
      <c r="K36" s="104" t="s">
        <v>2639</v>
      </c>
    </row>
    <row r="37" spans="1:11">
      <c r="A37" s="104"/>
      <c r="B37" s="106" t="s">
        <v>2669</v>
      </c>
      <c r="C37" s="104"/>
      <c r="D37" s="6"/>
      <c r="E37" s="6"/>
      <c r="F37" s="104"/>
      <c r="G37" s="103" t="s">
        <v>2635</v>
      </c>
      <c r="H37" s="104"/>
      <c r="I37" s="104"/>
      <c r="J37" s="104"/>
      <c r="K37" s="104" t="s">
        <v>2641</v>
      </c>
    </row>
    <row r="38" spans="1:11">
      <c r="A38" s="104"/>
      <c r="B38" s="106" t="s">
        <v>2670</v>
      </c>
      <c r="C38" s="104"/>
      <c r="D38" s="6"/>
      <c r="E38" s="6"/>
      <c r="F38" s="104"/>
      <c r="G38" s="103"/>
      <c r="H38" s="104"/>
      <c r="I38" s="104"/>
      <c r="J38" s="104"/>
      <c r="K38" s="104"/>
    </row>
    <row r="39" spans="1:11">
      <c r="A39" s="107"/>
      <c r="B39" s="108" t="s">
        <v>2671</v>
      </c>
      <c r="C39" s="107"/>
      <c r="D39" s="109"/>
      <c r="E39" s="109"/>
      <c r="F39" s="107"/>
      <c r="G39" s="110"/>
      <c r="H39" s="107"/>
      <c r="I39" s="107"/>
      <c r="J39" s="107"/>
      <c r="K39" s="107"/>
    </row>
    <row r="40" spans="1:11">
      <c r="A40" s="104"/>
      <c r="B40" s="106" t="s">
        <v>2672</v>
      </c>
      <c r="C40" s="104"/>
      <c r="D40" s="6"/>
      <c r="E40" s="6"/>
      <c r="F40" s="104"/>
      <c r="G40" s="103"/>
      <c r="H40" s="104"/>
      <c r="I40" s="104"/>
      <c r="J40" s="104"/>
      <c r="K40" s="104"/>
    </row>
    <row r="41" spans="1:11">
      <c r="A41" s="104"/>
      <c r="B41" s="106" t="s">
        <v>2673</v>
      </c>
      <c r="C41" s="104"/>
      <c r="D41" s="6"/>
      <c r="E41" s="6"/>
      <c r="F41" s="104"/>
      <c r="G41" s="103"/>
      <c r="H41" s="104"/>
      <c r="I41" s="104"/>
      <c r="J41" s="104"/>
      <c r="K41" s="104"/>
    </row>
    <row r="42" spans="1:11">
      <c r="A42" s="104"/>
      <c r="B42" s="106" t="s">
        <v>2674</v>
      </c>
      <c r="C42" s="104"/>
      <c r="D42" s="6"/>
      <c r="E42" s="6"/>
      <c r="F42" s="104"/>
      <c r="G42" s="103"/>
      <c r="H42" s="104"/>
      <c r="I42" s="104"/>
      <c r="J42" s="104"/>
      <c r="K42" s="104"/>
    </row>
    <row r="43" spans="1:11">
      <c r="A43" s="104"/>
      <c r="B43" s="106" t="s">
        <v>2675</v>
      </c>
      <c r="C43" s="104"/>
      <c r="D43" s="6"/>
      <c r="E43" s="6"/>
      <c r="F43" s="104"/>
      <c r="G43" s="103"/>
      <c r="H43" s="104"/>
      <c r="I43" s="104"/>
      <c r="J43" s="104"/>
      <c r="K43" s="104"/>
    </row>
    <row r="44" spans="1:11">
      <c r="A44" s="104"/>
      <c r="B44" s="106" t="s">
        <v>2662</v>
      </c>
      <c r="C44" s="104"/>
      <c r="D44" s="6"/>
      <c r="E44" s="6"/>
      <c r="F44" s="104"/>
      <c r="G44" s="103"/>
      <c r="H44" s="104"/>
      <c r="I44" s="104"/>
      <c r="J44" s="104"/>
      <c r="K44" s="104"/>
    </row>
    <row r="45" spans="1:11">
      <c r="A45" s="104"/>
      <c r="B45" s="106" t="s">
        <v>2676</v>
      </c>
      <c r="C45" s="104"/>
      <c r="D45" s="6"/>
      <c r="E45" s="6"/>
      <c r="F45" s="104"/>
      <c r="G45" s="103"/>
      <c r="H45" s="104"/>
      <c r="I45" s="104"/>
      <c r="J45" s="104"/>
      <c r="K45" s="104"/>
    </row>
    <row r="46" spans="1:11">
      <c r="A46" s="111"/>
      <c r="B46" s="106"/>
      <c r="C46" s="111"/>
      <c r="D46" s="112"/>
      <c r="E46" s="112"/>
      <c r="F46" s="113"/>
      <c r="G46" s="113"/>
      <c r="H46" s="114"/>
      <c r="I46" s="114"/>
      <c r="J46" s="114"/>
      <c r="K46" s="114"/>
    </row>
    <row r="47" spans="1:11">
      <c r="A47" s="115"/>
      <c r="B47" s="116" t="s">
        <v>16</v>
      </c>
      <c r="C47" s="115"/>
      <c r="D47" s="117"/>
      <c r="E47" s="118">
        <f>SUM(E7:E46)</f>
        <v>52860</v>
      </c>
      <c r="F47" s="115"/>
      <c r="G47" s="119"/>
      <c r="H47" s="115"/>
      <c r="I47" s="115"/>
      <c r="J47" s="115"/>
      <c r="K47" s="115"/>
    </row>
    <row r="48" spans="1:11">
      <c r="A48" s="13" t="s">
        <v>2677</v>
      </c>
    </row>
    <row r="49" spans="1:6">
      <c r="A49" s="13"/>
      <c r="B49" s="101" t="s">
        <v>2678</v>
      </c>
    </row>
    <row r="50" spans="1:6">
      <c r="A50" s="13"/>
      <c r="B50" s="101" t="s">
        <v>2679</v>
      </c>
    </row>
    <row r="51" spans="1:6">
      <c r="A51" s="13"/>
      <c r="B51" s="101" t="s">
        <v>2680</v>
      </c>
    </row>
    <row r="52" spans="1:6">
      <c r="F52" s="13" t="s">
        <v>2681</v>
      </c>
    </row>
    <row r="53" spans="1:6">
      <c r="F53" s="13" t="s">
        <v>2682</v>
      </c>
    </row>
    <row r="54" spans="1:6">
      <c r="F54" s="13" t="s">
        <v>2683</v>
      </c>
    </row>
    <row r="55" spans="1:6">
      <c r="F55" s="13" t="s">
        <v>2684</v>
      </c>
    </row>
  </sheetData>
  <mergeCells count="9">
    <mergeCell ref="A1:K1"/>
    <mergeCell ref="A2:K2"/>
    <mergeCell ref="A3:K3"/>
    <mergeCell ref="A5:A6"/>
    <mergeCell ref="C5:C6"/>
    <mergeCell ref="H5:H6"/>
    <mergeCell ref="K5:K6"/>
    <mergeCell ref="I5:I6"/>
    <mergeCell ref="J5:J6"/>
  </mergeCells>
  <printOptions horizontalCentered="1"/>
  <pageMargins left="0" right="0" top="0.75" bottom="0.75" header="0.3" footer="0.3"/>
  <pageSetup paperSize="9" scale="5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ครุภัณฑ์คอมพิวเตอร์งบ2565</vt:lpstr>
      <vt:lpstr>แผนจัดสรรCom2565</vt:lpstr>
      <vt:lpstr>เลขจำหน่ายตามโครงการทดแทน2565</vt:lpstr>
      <vt:lpstr>แบบฟอร์มรายงานผลการจัดซื้อ2565</vt:lpstr>
      <vt:lpstr>ตัวอย่างรายงานผลฯ2565</vt:lpstr>
      <vt:lpstr>แผนจัดสรรCom2565!Print_Titles</vt:lpstr>
      <vt:lpstr>ตัวอย่างรายงานผลฯ2565!Print_Titles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Windows User</cp:lastModifiedBy>
  <cp:lastPrinted>2021-10-05T03:12:44Z</cp:lastPrinted>
  <dcterms:created xsi:type="dcterms:W3CDTF">2018-09-04T02:54:28Z</dcterms:created>
  <dcterms:modified xsi:type="dcterms:W3CDTF">2021-10-05T03:13:08Z</dcterms:modified>
</cp:coreProperties>
</file>