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2งบที่ได้รับ\"/>
    </mc:Choice>
  </mc:AlternateContent>
  <bookViews>
    <workbookView xWindow="8790" yWindow="435" windowWidth="10425" windowHeight="11400" tabRatio="741" activeTab="3"/>
  </bookViews>
  <sheets>
    <sheet name="1ภาพรวมวัสดุคอม" sheetId="14" r:id="rId1"/>
    <sheet name="2รายละเอียดค่าวัสดุคอม (ภาพรวม)" sheetId="18" r:id="rId2"/>
    <sheet name="3แผนดำเนินการ" sheetId="16" r:id="rId3"/>
    <sheet name="4แบบฟอร์ม" sheetId="13" r:id="rId4"/>
  </sheets>
  <definedNames>
    <definedName name="_xlnm.Print_Area" localSheetId="1">'2รายละเอียดค่าวัสดุคอม (ภาพรวม)'!$A$1:$E$349</definedName>
    <definedName name="_xlnm.Print_Titles" localSheetId="1">'2รายละเอียดค่าวัสดุคอม (ภาพรวม)'!$6:$6</definedName>
  </definedNames>
  <calcPr calcId="162913"/>
</workbook>
</file>

<file path=xl/calcChain.xml><?xml version="1.0" encoding="utf-8"?>
<calcChain xmlns="http://schemas.openxmlformats.org/spreadsheetml/2006/main">
  <c r="C20" i="14" l="1"/>
  <c r="E16" i="14"/>
  <c r="E18" i="14"/>
  <c r="G18" i="14" s="1"/>
  <c r="G8" i="14"/>
  <c r="E25" i="18"/>
  <c r="E21" i="18"/>
  <c r="E17" i="18"/>
  <c r="E13" i="18"/>
  <c r="C31" i="18"/>
  <c r="C322" i="18" s="1"/>
  <c r="E27" i="18"/>
  <c r="E23" i="18"/>
  <c r="E19" i="18"/>
  <c r="E15" i="18"/>
  <c r="E11" i="18"/>
  <c r="D31" i="18"/>
  <c r="D322" i="18" s="1"/>
  <c r="E29" i="18"/>
  <c r="D330" i="18"/>
  <c r="C329" i="18"/>
  <c r="C323" i="18"/>
  <c r="D319" i="18"/>
  <c r="C319" i="18"/>
  <c r="C330" i="18" s="1"/>
  <c r="E318" i="18"/>
  <c r="E317" i="18"/>
  <c r="E316" i="18"/>
  <c r="E315" i="18"/>
  <c r="E314" i="18"/>
  <c r="E313" i="18"/>
  <c r="E312" i="18"/>
  <c r="E311" i="18"/>
  <c r="E310" i="18"/>
  <c r="E309" i="18"/>
  <c r="E308" i="18"/>
  <c r="E307" i="18"/>
  <c r="E306" i="18"/>
  <c r="E305" i="18"/>
  <c r="E319" i="18" s="1"/>
  <c r="E330" i="18" s="1"/>
  <c r="D301" i="18"/>
  <c r="D329" i="18" s="1"/>
  <c r="C301" i="18"/>
  <c r="E300" i="18"/>
  <c r="E299" i="18"/>
  <c r="E298" i="18"/>
  <c r="E297" i="18"/>
  <c r="E296" i="18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301" i="18" s="1"/>
  <c r="E329" i="18" s="1"/>
  <c r="D258" i="18"/>
  <c r="D328" i="18" s="1"/>
  <c r="C258" i="18"/>
  <c r="C328" i="18" s="1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58" i="18" s="1"/>
  <c r="E328" i="18" s="1"/>
  <c r="D222" i="18"/>
  <c r="D327" i="18" s="1"/>
  <c r="C222" i="18"/>
  <c r="C327" i="18" s="1"/>
  <c r="E221" i="18"/>
  <c r="E220" i="18"/>
  <c r="E219" i="18"/>
  <c r="E218" i="18"/>
  <c r="E217" i="18"/>
  <c r="E216" i="18"/>
  <c r="E215" i="18"/>
  <c r="E214" i="18"/>
  <c r="E222" i="18" s="1"/>
  <c r="E327" i="18" s="1"/>
  <c r="D210" i="18"/>
  <c r="D326" i="18" s="1"/>
  <c r="C210" i="18"/>
  <c r="C326" i="18" s="1"/>
  <c r="E209" i="18"/>
  <c r="E208" i="18"/>
  <c r="E207" i="18"/>
  <c r="E206" i="18"/>
  <c r="E205" i="18"/>
  <c r="E204" i="18"/>
  <c r="E203" i="18"/>
  <c r="E202" i="18"/>
  <c r="E201" i="18"/>
  <c r="E200" i="18"/>
  <c r="E210" i="18" s="1"/>
  <c r="E326" i="18" s="1"/>
  <c r="D196" i="18"/>
  <c r="D325" i="18" s="1"/>
  <c r="C196" i="18"/>
  <c r="C325" i="18" s="1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96" i="18" s="1"/>
  <c r="E325" i="18" s="1"/>
  <c r="D134" i="18"/>
  <c r="D324" i="18" s="1"/>
  <c r="C134" i="18"/>
  <c r="C324" i="18" s="1"/>
  <c r="E133" i="18"/>
  <c r="E132" i="18"/>
  <c r="E131" i="18"/>
  <c r="E130" i="18"/>
  <c r="E129" i="18"/>
  <c r="E127" i="18"/>
  <c r="E126" i="18"/>
  <c r="E125" i="18"/>
  <c r="E124" i="18"/>
  <c r="E123" i="18"/>
  <c r="E122" i="18"/>
  <c r="E121" i="18"/>
  <c r="E120" i="18"/>
  <c r="E119" i="18"/>
  <c r="E117" i="18"/>
  <c r="E116" i="18"/>
  <c r="E115" i="18"/>
  <c r="E114" i="18"/>
  <c r="E113" i="18"/>
  <c r="E112" i="18"/>
  <c r="E111" i="18"/>
  <c r="E110" i="18"/>
  <c r="E108" i="18"/>
  <c r="E107" i="18"/>
  <c r="E106" i="18"/>
  <c r="E105" i="18"/>
  <c r="E104" i="18"/>
  <c r="E103" i="18"/>
  <c r="E102" i="18"/>
  <c r="E101" i="18"/>
  <c r="E100" i="18"/>
  <c r="E98" i="18"/>
  <c r="E97" i="18"/>
  <c r="E96" i="18"/>
  <c r="E95" i="18"/>
  <c r="E94" i="18"/>
  <c r="E93" i="18"/>
  <c r="E92" i="18"/>
  <c r="E91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6" i="18"/>
  <c r="E75" i="18"/>
  <c r="E74" i="18"/>
  <c r="E73" i="18"/>
  <c r="E72" i="18"/>
  <c r="E71" i="18"/>
  <c r="E70" i="18"/>
  <c r="E69" i="18"/>
  <c r="E67" i="18"/>
  <c r="E66" i="18"/>
  <c r="E65" i="18"/>
  <c r="E64" i="18"/>
  <c r="E63" i="18"/>
  <c r="E62" i="18"/>
  <c r="E61" i="18"/>
  <c r="E60" i="18"/>
  <c r="E58" i="18"/>
  <c r="E57" i="18"/>
  <c r="E56" i="18"/>
  <c r="E55" i="18"/>
  <c r="E54" i="18"/>
  <c r="E53" i="18"/>
  <c r="E52" i="18"/>
  <c r="E51" i="18"/>
  <c r="E50" i="18"/>
  <c r="E49" i="18"/>
  <c r="E134" i="18" s="1"/>
  <c r="E324" i="18" s="1"/>
  <c r="D44" i="18"/>
  <c r="D323" i="18" s="1"/>
  <c r="D335" i="18" s="1"/>
  <c r="C44" i="18"/>
  <c r="E43" i="18"/>
  <c r="E42" i="18"/>
  <c r="E41" i="18"/>
  <c r="E40" i="18"/>
  <c r="E39" i="18"/>
  <c r="E38" i="18"/>
  <c r="E37" i="18"/>
  <c r="E36" i="18"/>
  <c r="E35" i="18"/>
  <c r="E44" i="18" s="1"/>
  <c r="E323" i="18" s="1"/>
  <c r="E335" i="18" s="1"/>
  <c r="E30" i="18"/>
  <c r="E28" i="18"/>
  <c r="E26" i="18"/>
  <c r="E24" i="18"/>
  <c r="E22" i="18"/>
  <c r="E20" i="18"/>
  <c r="E18" i="18"/>
  <c r="E16" i="18"/>
  <c r="E14" i="18"/>
  <c r="E12" i="18"/>
  <c r="E10" i="18"/>
  <c r="E8" i="18"/>
  <c r="E9" i="18" l="1"/>
  <c r="E31" i="18" s="1"/>
  <c r="E322" i="18" s="1"/>
  <c r="C334" i="18"/>
  <c r="C331" i="18"/>
  <c r="D331" i="18"/>
  <c r="D334" i="18"/>
  <c r="D336" i="18" s="1"/>
  <c r="C335" i="18"/>
  <c r="E334" i="18" l="1"/>
  <c r="E336" i="18" s="1"/>
  <c r="E331" i="18"/>
  <c r="C336" i="18"/>
  <c r="F20" i="14" l="1"/>
  <c r="E19" i="14" l="1"/>
  <c r="G19" i="14" s="1"/>
  <c r="E17" i="14"/>
  <c r="G17" i="14" s="1"/>
  <c r="G16" i="14"/>
  <c r="E15" i="14"/>
  <c r="G15" i="14" s="1"/>
  <c r="E14" i="14"/>
  <c r="G14" i="14" s="1"/>
  <c r="E13" i="14"/>
  <c r="G13" i="14" s="1"/>
  <c r="E12" i="14"/>
  <c r="G12" i="14" s="1"/>
  <c r="E11" i="14"/>
  <c r="G11" i="14" s="1"/>
  <c r="E10" i="14"/>
  <c r="G10" i="14" s="1"/>
  <c r="E9" i="14"/>
  <c r="G9" i="14" s="1"/>
  <c r="Q19" i="13"/>
  <c r="Q18" i="13"/>
  <c r="Q17" i="13"/>
  <c r="Q16" i="13"/>
  <c r="N15" i="13"/>
  <c r="K15" i="13"/>
  <c r="H15" i="13"/>
  <c r="E15" i="13"/>
  <c r="Q15" i="13" s="1"/>
  <c r="Q14" i="13"/>
  <c r="Q13" i="13"/>
  <c r="Q12" i="13"/>
  <c r="Q11" i="13"/>
  <c r="Q10" i="13"/>
  <c r="Q9" i="13"/>
  <c r="N8" i="13"/>
  <c r="N20" i="13" s="1"/>
  <c r="K8" i="13"/>
  <c r="K20" i="13" s="1"/>
  <c r="H8" i="13"/>
  <c r="H20" i="13" s="1"/>
  <c r="E8" i="13"/>
  <c r="E20" i="13" s="1"/>
  <c r="Q8" i="13"/>
  <c r="Q20" i="13" s="1"/>
  <c r="E20" i="14" l="1"/>
  <c r="G20" i="14"/>
</calcChain>
</file>

<file path=xl/sharedStrings.xml><?xml version="1.0" encoding="utf-8"?>
<sst xmlns="http://schemas.openxmlformats.org/spreadsheetml/2006/main" count="699" uniqueCount="659">
  <si>
    <t>ที่</t>
  </si>
  <si>
    <t>หน่วยงาน</t>
  </si>
  <si>
    <t>รวม</t>
  </si>
  <si>
    <t>สำนัก/สถาบัน/กอง/ศูนย์/กลุ่ม</t>
  </si>
  <si>
    <t>a08</t>
  </si>
  <si>
    <t>ศูนย์เทคโนโลยีสารสนเทศและการสื่อสาร</t>
  </si>
  <si>
    <t>รวมทั้งหมด</t>
  </si>
  <si>
    <t>สำนักงานปศุสัตว์เขต 1-9</t>
  </si>
  <si>
    <t>b01</t>
  </si>
  <si>
    <t>สำนักงานปศุสัตว์เขต 1</t>
  </si>
  <si>
    <t>b02</t>
  </si>
  <si>
    <t>สำนักงานปศุสัตว์เขต 2</t>
  </si>
  <si>
    <t>b03</t>
  </si>
  <si>
    <t>สำนักงานปศุสัตว์เขต 3</t>
  </si>
  <si>
    <t>b04</t>
  </si>
  <si>
    <t>สำนักงานปศุสัตว์เขต 4</t>
  </si>
  <si>
    <t>b05</t>
  </si>
  <si>
    <t>สำนักงานปศุสัตว์เขต 5</t>
  </si>
  <si>
    <t>b06</t>
  </si>
  <si>
    <t>สำนักงานปศุสัตว์เขต 6</t>
  </si>
  <si>
    <t>b07</t>
  </si>
  <si>
    <t>สำนักงานปศุสัตว์เขต 7</t>
  </si>
  <si>
    <t>b08</t>
  </si>
  <si>
    <t>สำนักงานปศุสัตว์เขต 8</t>
  </si>
  <si>
    <t>b09</t>
  </si>
  <si>
    <t>สำนักงานปศุสัตว์เขต 9</t>
  </si>
  <si>
    <t>ในพื้นที่ปศุสัตว์เขต 1</t>
  </si>
  <si>
    <t>c01</t>
  </si>
  <si>
    <t>c02</t>
  </si>
  <si>
    <t>สำนักงานปศุสัตว์จังหวัดนนทบุรี</t>
  </si>
  <si>
    <t>c03</t>
  </si>
  <si>
    <t>สำนักงานปศุสัตว์จังหวัดปทุมธานี</t>
  </si>
  <si>
    <t>c04</t>
  </si>
  <si>
    <t>สำนักงานปศุสัตว์จังหวัดพระนครศรีอยุธยา</t>
  </si>
  <si>
    <t>c05</t>
  </si>
  <si>
    <t>สำนักงานปศุสัตว์จังหวัดอ่างทอง</t>
  </si>
  <si>
    <t>c06</t>
  </si>
  <si>
    <t>สำนักงานปศุสัตว์จังหวัดลพบุรี</t>
  </si>
  <si>
    <t>c07</t>
  </si>
  <si>
    <t>สำนักงานปศุสัตว์จังหวัดสิงห์บุรี</t>
  </si>
  <si>
    <t>c08</t>
  </si>
  <si>
    <t>สำนักงานปศุสัตว์จังหวัดชัยนาท</t>
  </si>
  <si>
    <t>c09</t>
  </si>
  <si>
    <t>สำนักงานปศุสัตว์จังหวัดสระบุรี</t>
  </si>
  <si>
    <t>c10</t>
  </si>
  <si>
    <t>สำนักงานปศุสัตว์จังหวัดสมุทรปราการ</t>
  </si>
  <si>
    <t>ในพื้นที่ปศุสัตว์เขต 2</t>
  </si>
  <si>
    <t>c11</t>
  </si>
  <si>
    <t>สำนักงานปศุสัตว์จังหวัดชลบุรี</t>
  </si>
  <si>
    <t>c12</t>
  </si>
  <si>
    <t>สำนักงานปศุสัตว์จังหวัดระยอง</t>
  </si>
  <si>
    <t>c13</t>
  </si>
  <si>
    <t>สำนักงานปศุสัตว์จังหวัดจันทบุรี</t>
  </si>
  <si>
    <t>c14</t>
  </si>
  <si>
    <t>สำนักงานปศุสัตว์จังหวัดตราด</t>
  </si>
  <si>
    <t>c15</t>
  </si>
  <si>
    <t>สำนักงานปศุสัตว์จังหวัดฉะเชิงเทรา</t>
  </si>
  <si>
    <t>c16</t>
  </si>
  <si>
    <t>สำนักงานปศุสัตว์จังหวัดปราจีนบุรี</t>
  </si>
  <si>
    <t>c17</t>
  </si>
  <si>
    <t>สำนักงานปศุสัตว์จังหวัดนครนายก</t>
  </si>
  <si>
    <t>c18</t>
  </si>
  <si>
    <t>สำนักงานปศุสัตว์จังหวัดสระแก้ว</t>
  </si>
  <si>
    <t>ในพื้นที่ปศุสัตว์เขต 3</t>
  </si>
  <si>
    <t>c19</t>
  </si>
  <si>
    <t>สำนักงานปศุสัตว์จังหวัดนครราชสีมา</t>
  </si>
  <si>
    <t>c20</t>
  </si>
  <si>
    <t>สำนักงานปศุสัตว์จังหวัดบุรีรัมย์</t>
  </si>
  <si>
    <t>c21</t>
  </si>
  <si>
    <t>สำนักงานปศุสัตว์จังหวัดศรีสะเกษ</t>
  </si>
  <si>
    <t>c22</t>
  </si>
  <si>
    <t>สำนักงานปศุสัตว์จังหวัดสุรินทร์</t>
  </si>
  <si>
    <t>c23</t>
  </si>
  <si>
    <t>สำนักงานปศุสัตว์จังหวัดอุบลราชธานี</t>
  </si>
  <si>
    <t>c24</t>
  </si>
  <si>
    <t>สำนักงานปศุสัตว์จังหวัดยโสธร</t>
  </si>
  <si>
    <t>c25</t>
  </si>
  <si>
    <t>สำนักงานปศุสัตว์จังหวัดชัยภูมิ</t>
  </si>
  <si>
    <t>c26</t>
  </si>
  <si>
    <t>สำนักงานปศุสัตว์จังหวัดอำนาจเจริญ</t>
  </si>
  <si>
    <t>ในพื้นที่ปศุสัตว์เขต 4</t>
  </si>
  <si>
    <t>c27</t>
  </si>
  <si>
    <t>สำนักงานปศุสัตว์จังหวัดร้อยเอ็ด</t>
  </si>
  <si>
    <t>c28</t>
  </si>
  <si>
    <t>สำนักงานปศุสัตว์จังหวัดหนองบัวลำภู</t>
  </si>
  <si>
    <t>c29</t>
  </si>
  <si>
    <t>สำนักงานปศุสัตว์จังหวัดขอนแก่น</t>
  </si>
  <si>
    <t>c30</t>
  </si>
  <si>
    <t>สำนักงานปศุสัตว์จังหวัดอุดรธานี</t>
  </si>
  <si>
    <t>c31</t>
  </si>
  <si>
    <t>สำนักงานปศุสัตว์จังหวัดเลย</t>
  </si>
  <si>
    <t>c32</t>
  </si>
  <si>
    <t>สำนักงานปศุสัตว์จังหวัดหนองคาย</t>
  </si>
  <si>
    <t>c33</t>
  </si>
  <si>
    <t>สำนักงานปศุสัตว์จังหวัดบึงกาฬ</t>
  </si>
  <si>
    <t>c34</t>
  </si>
  <si>
    <t>สำนักงานปศุสัตว์จังหวัดมหาสารคาม</t>
  </si>
  <si>
    <t>c35</t>
  </si>
  <si>
    <t>สำนักงานปศุสัตว์จังหวัดกาฬสินธุ์</t>
  </si>
  <si>
    <t>c36</t>
  </si>
  <si>
    <t>สำนักงานปศุสัตว์จังหวัดนครพนม</t>
  </si>
  <si>
    <t>c37</t>
  </si>
  <si>
    <t>สำนักงานปศุสัตว์จังหวัดมุกดาหาร</t>
  </si>
  <si>
    <t>c38</t>
  </si>
  <si>
    <t>สำนักงานปศุสัตว์จังหวัดสกลนคร</t>
  </si>
  <si>
    <t>ในพื้นที่ปศุสัตว์เขต 5</t>
  </si>
  <si>
    <t>c39</t>
  </si>
  <si>
    <t>สำนักงานปศุสัตว์จังหวัดเชียงใหม่</t>
  </si>
  <si>
    <t>c40</t>
  </si>
  <si>
    <t>สำนักงานปศุสัตว์จังหวัดลำพูน</t>
  </si>
  <si>
    <t>c41</t>
  </si>
  <si>
    <t>สำนักงานปศุสัตว์จังหวัดลำปาง</t>
  </si>
  <si>
    <t>c42</t>
  </si>
  <si>
    <t>สำนักงานปศุสัตว์จังหวัดแพร่</t>
  </si>
  <si>
    <t>c43</t>
  </si>
  <si>
    <t>สำนักงานปศุสัตว์จังหวัดน่าน</t>
  </si>
  <si>
    <t>c44</t>
  </si>
  <si>
    <t>สำนักงานปศุสัตว์จังหวัดพะเยา</t>
  </si>
  <si>
    <t>c45</t>
  </si>
  <si>
    <t>สำนักงานปศุสัตว์จังหวัดเชียงราย</t>
  </si>
  <si>
    <t>c46</t>
  </si>
  <si>
    <t>สำนักงานปศุสัตว์จังหวัดแม่ฮ่องสอน</t>
  </si>
  <si>
    <t>ในพื้นที่ปศุสัตว์เขต 6</t>
  </si>
  <si>
    <t>c47</t>
  </si>
  <si>
    <t>สำนักงานปศุสัตว์จังหวัดอุตรดิตถ์</t>
  </si>
  <si>
    <t>c48</t>
  </si>
  <si>
    <t>สำนักงานปศุสัตว์จังหวัดนครสวรรค์</t>
  </si>
  <si>
    <t>c49</t>
  </si>
  <si>
    <t>สำนักงานปศุสัตว์จังหวัดอุทัยธานี</t>
  </si>
  <si>
    <t>c50</t>
  </si>
  <si>
    <t>สำนักงานปศุสัตว์จังหวัดกำแพงเพชร</t>
  </si>
  <si>
    <t>c51</t>
  </si>
  <si>
    <t>สำนักงานปศุสัตว์จังหวัดตาก</t>
  </si>
  <si>
    <t>c52</t>
  </si>
  <si>
    <t>สำนักงานปศุสัตว์จังหวัดพิษณุโลก</t>
  </si>
  <si>
    <t>c53</t>
  </si>
  <si>
    <t>สำนักงานปศุสัตว์จังหวัดพิจิตร</t>
  </si>
  <si>
    <t>c54</t>
  </si>
  <si>
    <t>สำนักงานปศุสัตว์จังหวัดเพชรบูรณ์</t>
  </si>
  <si>
    <t>c55</t>
  </si>
  <si>
    <t>สำนักงานปศุสัตว์จังหวัดสุโขทัย</t>
  </si>
  <si>
    <t>ในพื้นที่ปศุสัตว์เขต 7</t>
  </si>
  <si>
    <t>c56</t>
  </si>
  <si>
    <t>สำนักงานปศุสัตว์จังหวัดสุพรรณบุรี</t>
  </si>
  <si>
    <t>c57</t>
  </si>
  <si>
    <t>สำนักงานปศุสัตว์จังหวัดราชบุรี</t>
  </si>
  <si>
    <t>c58</t>
  </si>
  <si>
    <t>สำนักงานปศุสัตว์จังหวัดกาญจนบุรี</t>
  </si>
  <si>
    <t>c59</t>
  </si>
  <si>
    <t>สำนักงานปศุสัตว์จังหวัดนครปฐม</t>
  </si>
  <si>
    <t>c60</t>
  </si>
  <si>
    <t>สำนักงานปศุสัตว์จังหวัดสมุทรสาคร</t>
  </si>
  <si>
    <t>c61</t>
  </si>
  <si>
    <t>สำนักงานปศุสัตว์จังหวัดสมุทรสงคราม</t>
  </si>
  <si>
    <t>c62</t>
  </si>
  <si>
    <t>สำนักงานปศุสัตว์จังหวัดเพชรบุรี</t>
  </si>
  <si>
    <t>c63</t>
  </si>
  <si>
    <t>สำนักงานปศุสัตว์จังหวัดประจวบคีรีขันธ์</t>
  </si>
  <si>
    <t>ในพื้นที่ปศุสัตว์เขต 8</t>
  </si>
  <si>
    <t>c64</t>
  </si>
  <si>
    <t>สำนักงานปศุสัตว์จังหวัดนครศรีธรรมราช</t>
  </si>
  <si>
    <t>c65</t>
  </si>
  <si>
    <t>สำนักงานปศุสัตว์จังหวัดกระบี่</t>
  </si>
  <si>
    <t>c66</t>
  </si>
  <si>
    <t>สำนักงานปศุสัตว์จังหวัดพังงา</t>
  </si>
  <si>
    <t>c67</t>
  </si>
  <si>
    <t>สำนักงานปศุสัตว์จังหวัดภูเก็ต</t>
  </si>
  <si>
    <t>c68</t>
  </si>
  <si>
    <t>สำนักงานปศุสัตว์จังหวัดสุราษฎร์ธานี</t>
  </si>
  <si>
    <t>c69</t>
  </si>
  <si>
    <t>สำนักงานปศุสัตว์จังหวัดระนอง</t>
  </si>
  <si>
    <t>c70</t>
  </si>
  <si>
    <t>สำนักงานปศุสัตว์จังหวัดชุมพร</t>
  </si>
  <si>
    <t>c71</t>
  </si>
  <si>
    <t>สำนักงานปศุสัตว์จังหวัดตรัง</t>
  </si>
  <si>
    <t>c72</t>
  </si>
  <si>
    <t>สำนักงานปศุสัตว์จังหวัดพัทลุง</t>
  </si>
  <si>
    <t>ในพื้นที่ปศุสัตว์เขต 9</t>
  </si>
  <si>
    <t>c73</t>
  </si>
  <si>
    <t>สำนักงานปศุสัตว์จังหวัดสงขลา</t>
  </si>
  <si>
    <t>c74</t>
  </si>
  <si>
    <t>สำนักงานปศุสัตว์จังหวัดสตูล</t>
  </si>
  <si>
    <t>c75</t>
  </si>
  <si>
    <t>สำนักงานปศุสัตว์จังหวัดปัตตานี</t>
  </si>
  <si>
    <t>c76</t>
  </si>
  <si>
    <t>สำนักงานปศุสัตว์จังหวัดยะลา</t>
  </si>
  <si>
    <t>c77</t>
  </si>
  <si>
    <t>สำนักงานปศุสัตว์จังหวัดนราธิวาส</t>
  </si>
  <si>
    <t>สำนักงานปศุสัตว์เขต</t>
  </si>
  <si>
    <t>สำนักงานปศุสัตว์จังหวัด</t>
  </si>
  <si>
    <t>ศูนย์วิจัยการผสมเทียมและเทคโนโลยีชีวภาพ</t>
  </si>
  <si>
    <t>ศูนย์วิจัยและพัฒนาการสัตวแพทย์</t>
  </si>
  <si>
    <t>ศูนย์วิจัยและพัฒนาอาหารสัตว์</t>
  </si>
  <si>
    <t>ศูนย์วิจัยและบำรุงพันธุ์สัตว์</t>
  </si>
  <si>
    <t>หน่วยงานส่วนกลาง</t>
  </si>
  <si>
    <t>หน่วยงานส่วนภูมิภาค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</si>
  <si>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</si>
  <si>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</si>
  <si>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</si>
  <si>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</si>
  <si>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</si>
  <si>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</si>
  <si>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</si>
  <si>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</si>
  <si>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</si>
  <si>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</si>
  <si>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</si>
  <si>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</si>
  <si>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</si>
  <si>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</si>
  <si>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</si>
  <si>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</si>
  <si>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</si>
  <si>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</si>
  <si>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</si>
  <si>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</si>
  <si>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</si>
  <si>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</si>
  <si>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</si>
  <si>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</si>
  <si>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</si>
  <si>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</si>
  <si>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</si>
  <si>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</si>
  <si>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</si>
  <si>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</si>
  <si>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</si>
  <si>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</si>
  <si>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</si>
  <si>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</si>
  <si>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</si>
  <si>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</si>
  <si>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</si>
  <si>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</si>
  <si>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</si>
  <si>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</si>
  <si>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</si>
  <si>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</si>
  <si>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</si>
  <si>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</si>
  <si>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</si>
  <si>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</si>
  <si>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</si>
  <si>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</si>
  <si>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</si>
  <si>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</si>
  <si>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</si>
  <si>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</si>
  <si>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</si>
  <si>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</si>
  <si>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</si>
  <si>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</si>
  <si>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</si>
  <si>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</si>
  <si>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ศูนย์วิจัยการผสมเทียมและเทคโนโลยีชีวภาพ สังกัด สทป.</t>
  </si>
  <si>
    <t>e01</t>
  </si>
  <si>
    <t>ศูนย์วิจัยการผสมเทียมและเทคโนโลยีชีวภาพขอนแก่น</t>
  </si>
  <si>
    <t>e02</t>
  </si>
  <si>
    <t>ศูนย์วิจัยการผสมเทียมและเทคโนโลยีชีวภาพชลบุรี</t>
  </si>
  <si>
    <t>e03</t>
  </si>
  <si>
    <t>ศูนย์วิจัยการผสมเทียมและเทคโนโลยีชีวภาพเชียงใหม่</t>
  </si>
  <si>
    <t>e04</t>
  </si>
  <si>
    <t>ศูนย์วิจัยการผสมเทียมและเทคโนโลยีชีวภาพนครราชสีมา</t>
  </si>
  <si>
    <t>e05</t>
  </si>
  <si>
    <t>ศูนย์วิจัยการผสมเทียมและเทคโนโลยีชีวภาพพิษณุโลก</t>
  </si>
  <si>
    <t>e06</t>
  </si>
  <si>
    <t>ศูนย์วิจัยการผสมเทียมและเทคโนโลยีชีวภาพราชบุรี</t>
  </si>
  <si>
    <t>e07</t>
  </si>
  <si>
    <t>ศูนย์วิจัยการผสมเทียมและเทคโนโลยีชีวภาพสงขลา</t>
  </si>
  <si>
    <t>e08</t>
  </si>
  <si>
    <t>ศูนย์วิจัยการผสมเทียมและเทคโนโลยีชีวภาพสระบุรี</t>
  </si>
  <si>
    <t>e09</t>
  </si>
  <si>
    <t>ศูนย์วิจัยการผสมเทียมและเทคโนโลยีชีวภาพสุราษฎร์ธานี</t>
  </si>
  <si>
    <t>e10</t>
  </si>
  <si>
    <t>ศูนย์วิจัยการผสมเทียมและเทคโนโลยีชีวภาพอุบลราชธานี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</si>
  <si>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</si>
  <si>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</si>
  <si>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</si>
  <si>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</si>
  <si>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</si>
  <si>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</si>
  <si>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</si>
  <si>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</si>
  <si>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</si>
  <si>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ศูนย์วิจัยและพัฒนาการสัตวแพทย์ สังกัด สสช.</t>
  </si>
  <si>
    <t>g01</t>
  </si>
  <si>
    <t>ศูนย์วิจัยและพัฒนาการสัตวแพทย์ภาคเหนือตอนบน(ลำปาง)</t>
  </si>
  <si>
    <t>g02</t>
  </si>
  <si>
    <t>ศูนย์วิจัยและพัฒนาการสัตวแพทย์ภาคเหนือตอนล่าง(พิษณุโลก)</t>
  </si>
  <si>
    <t>g03</t>
  </si>
  <si>
    <t>ศูนย์วิจัยและพัฒนาการสัตวแพทย์ภาคตะวันออก(ชลบุรี)</t>
  </si>
  <si>
    <t>g04</t>
  </si>
  <si>
    <t>ศูนย์วิจัยและพัฒนาการสัตวแพทย์ภาคตะวันออก/เหนือตอนบน(ขอนแก่น)</t>
  </si>
  <si>
    <t>g05</t>
  </si>
  <si>
    <t>ศูนย์วิจัยและพัฒนาการสัตวแพทย์ภาคตะวันออก/เหนือตอนล่าง(สุรินทร์)</t>
  </si>
  <si>
    <t>g06</t>
  </si>
  <si>
    <t>ศูนย์วิจัยและพัฒนาการสัตวแพทย์ภาคตะวันตก(ราชบุรี)</t>
  </si>
  <si>
    <t>g07</t>
  </si>
  <si>
    <t>ศูนย์วิจัยและพัฒนาการสัตวแพทย์ภาคใต้ตอนบน(นครศรีธรรมราช)</t>
  </si>
  <si>
    <t>g08</t>
  </si>
  <si>
    <t>ศูนย์วิจัยและพัฒนาการสัตวแพทย์ภาคใต้ตอนล่าง(สงขลา)</t>
  </si>
  <si>
    <t>ศูนย์วิจัยและพัฒนาอาหารสัตว์ สังกัด สอส.</t>
  </si>
  <si>
    <t>h01</t>
  </si>
  <si>
    <t>ศูนย์วิจัยและพัฒนาอาหารสัตว์ชัยนาท</t>
  </si>
  <si>
    <t>h02</t>
  </si>
  <si>
    <t>ศูนย์วิจัยและพัฒนาอาหารสัตว์สระแก้ว</t>
  </si>
  <si>
    <t>h03</t>
  </si>
  <si>
    <t>ศูนย์วิจัยและพัฒนาอาหารสัตว์นครราชสีมา</t>
  </si>
  <si>
    <t>h04</t>
  </si>
  <si>
    <t>h05</t>
  </si>
  <si>
    <t>ศูนย์วิจัยและพัฒนาอาหารสัตว์ลำปาง</t>
  </si>
  <si>
    <t>h06</t>
  </si>
  <si>
    <t>ศูนย์วิจัยและพัฒนาอาหารสัตว์เพชรบุรี</t>
  </si>
  <si>
    <t>h07</t>
  </si>
  <si>
    <t>ศูนย์วิจัยและพัฒนาอาหารสัตว์สุราษฎร์ธานี</t>
  </si>
  <si>
    <t>h08</t>
  </si>
  <si>
    <t>ศูนย์วิจัยและพัฒนาอาหารสัตว์นราธิวาส</t>
  </si>
  <si>
    <t>ศูนย์วิจัยและบำรุงพันธุ์สัตว์  สังกัด สพพ.</t>
  </si>
  <si>
    <t>i01</t>
  </si>
  <si>
    <t>i02</t>
  </si>
  <si>
    <t>ศูนย์วิจัยและบำรุงพันธุ์สัตว์ทับกวาง</t>
  </si>
  <si>
    <t>i03</t>
  </si>
  <si>
    <t>i04</t>
  </si>
  <si>
    <t>i05</t>
  </si>
  <si>
    <t>i06</t>
  </si>
  <si>
    <t>ศูนย์วิจัยและบำรุงพันธุ์สัตว์ท่าพระ</t>
  </si>
  <si>
    <t>i07</t>
  </si>
  <si>
    <t>ศูนย์วิจัยและบำรุงพันธุ์สัตว์เชียงใหม่</t>
  </si>
  <si>
    <t>i08</t>
  </si>
  <si>
    <t>ศูนย์วิจัยและบำรุงพันธุ์สัตว์ตาก</t>
  </si>
  <si>
    <t>i09</t>
  </si>
  <si>
    <t>ศูนย์วิจัยและบำรุงพันธุ์สัตว์หนองกวาง</t>
  </si>
  <si>
    <t>i10</t>
  </si>
  <si>
    <t>ศูนย์วิจัยและบำรุงพันธุ์สัตว์สุราษฎร์ธานี</t>
  </si>
  <si>
    <t>i11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</si>
  <si>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</si>
  <si>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</si>
  <si>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</si>
  <si>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</si>
  <si>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</si>
  <si>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</si>
  <si>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</si>
  <si>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</si>
  <si>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</si>
  <si>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</si>
  <si>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</si>
  <si>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</si>
  <si>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</si>
  <si>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</si>
  <si>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</si>
  <si>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</si>
  <si>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</si>
  <si>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</si>
  <si>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</si>
  <si>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</si>
  <si>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</si>
  <si>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</si>
  <si>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</si>
  <si>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</si>
  <si>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</si>
  <si>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</si>
  <si>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</si>
  <si>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</si>
  <si>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</si>
  <si>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</si>
  <si>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</si>
  <si>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</si>
  <si>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</si>
  <si>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</si>
  <si>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</si>
  <si>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</si>
  <si>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</si>
  <si>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</si>
  <si>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</si>
  <si>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</si>
  <si>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</si>
  <si>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</si>
  <si>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</si>
  <si>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</si>
  <si>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</si>
  <si>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</si>
  <si>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</si>
  <si>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</si>
  <si>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</si>
  <si>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</si>
  <si>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</si>
  <si>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</si>
  <si>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</si>
  <si>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</si>
  <si>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</si>
  <si>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 xml:space="preserve"> - ศูนย์วิจัยการผสมเทียมและเทคโนโลยีชีวภาพ  (10 หน่วยงาน) หน่วยงานละ 30,000 บาท</t>
  </si>
  <si>
    <t xml:space="preserve"> - สำนักงานปศุสัตว์อำเภอ (892 หน่วยงาน) หน่วยงานละ 1,400 บาท</t>
  </si>
  <si>
    <t xml:space="preserve"> - ด่านกักสัตว์ (58 หน่วยงาน) หน่วยงานละ 18,000 บาท</t>
  </si>
  <si>
    <t>หมายเหตุ : ค่าวัสดุคอมพิวเตอร์ มีรายละเอียดดังนี้</t>
  </si>
  <si>
    <t>a01</t>
  </si>
  <si>
    <t>กองคลัง</t>
  </si>
  <si>
    <t>a02</t>
  </si>
  <si>
    <t>กองการเจ้าหน้าที่</t>
  </si>
  <si>
    <t>a03</t>
  </si>
  <si>
    <t>กองแผนงาน</t>
  </si>
  <si>
    <t>a04</t>
  </si>
  <si>
    <t xml:space="preserve">กองความร่วมมือด้านการปศุสัตว์ระหว่างประเทศ </t>
  </si>
  <si>
    <t>a05</t>
  </si>
  <si>
    <t>a06</t>
  </si>
  <si>
    <t>กองงานพระราชดำริและกิจกรรมพิเศษ</t>
  </si>
  <si>
    <t>a07</t>
  </si>
  <si>
    <t>a09</t>
  </si>
  <si>
    <t>a10</t>
  </si>
  <si>
    <t>a11</t>
  </si>
  <si>
    <t>สำนักกฏหมาย</t>
  </si>
  <si>
    <t>a12</t>
  </si>
  <si>
    <t>a13</t>
  </si>
  <si>
    <t>a14</t>
  </si>
  <si>
    <t>สำนักควบคุมป้องกันบำบัดโรคสัตว์</t>
  </si>
  <si>
    <t>a15</t>
  </si>
  <si>
    <t>สำนักพัฒนาระบบและรับรองมาตรฐานสินค้าปศุสัตว์</t>
  </si>
  <si>
    <t>a16</t>
  </si>
  <si>
    <t>สำนักตรวจสอบคุณภาพสินค้าปศุสัตว์</t>
  </si>
  <si>
    <t>a17</t>
  </si>
  <si>
    <t>สำนักเทคโนโลยีชีวภัณฑ์สัตว์</t>
  </si>
  <si>
    <t>a18</t>
  </si>
  <si>
    <t>a19</t>
  </si>
  <si>
    <t>a20</t>
  </si>
  <si>
    <t>กลุ่มพัฒนาวิชาการปศุสัตว์</t>
  </si>
  <si>
    <t>a21</t>
  </si>
  <si>
    <t>กลุ่มพัฒนาระบบบริหาร</t>
  </si>
  <si>
    <t>a22</t>
  </si>
  <si>
    <t>กลุ่มตรวจสอบภายใน</t>
  </si>
  <si>
    <t>กองสารวัตรและกักกัน</t>
  </si>
  <si>
    <t>กองควบคุมอาหารและยาสัตว์</t>
  </si>
  <si>
    <t>สถาบันสุขภาพสัตว์แห่งชาติ</t>
  </si>
  <si>
    <t>สำนักงานเลขานุการกรม</t>
  </si>
  <si>
    <t>สำนักพัฒนาอาหารสัตว์</t>
  </si>
  <si>
    <t>สำนักพัฒนาพันธุ์สัตว์</t>
  </si>
  <si>
    <t>สำนักเทคโนโลยีชีวภาพการผลิตปศุสัตว์</t>
  </si>
  <si>
    <t>กองส่งเสริมและพัฒนาการปศุสัตว์</t>
  </si>
  <si>
    <t>วัสดุคอมพิวเตอร์</t>
  </si>
  <si>
    <t>ชื่อหน่วยงาน _________________________________________ เบอร์โทรติดต่อ _______________________</t>
  </si>
  <si>
    <t>รายการ</t>
  </si>
  <si>
    <t xml:space="preserve"> รวมทั้งสิ้น</t>
  </si>
  <si>
    <t>จำนวน
(หน่วย)</t>
  </si>
  <si>
    <t>ราคาต่อหน่วย</t>
  </si>
  <si>
    <t>เป็นเงิน
(บาท)</t>
  </si>
  <si>
    <t>วัสดุ/อุปกรณ์คอมพิวเตอร์</t>
  </si>
  <si>
    <t>…</t>
  </si>
  <si>
    <t>โปรแกรมคอมพิวเตอรที่มีราคาต่อหน่วยหรือต่อชุดไม่เกิน 20,000 บาท</t>
  </si>
  <si>
    <t>รวมเป็นเงิน (บาท)</t>
  </si>
  <si>
    <r>
      <rPr>
        <b/>
        <sz val="20"/>
        <rFont val="TH SarabunPSK"/>
        <family val="2"/>
      </rPr>
      <t>หมายเหตุ:</t>
    </r>
    <r>
      <rPr>
        <sz val="20"/>
        <rFont val="TH SarabunPSK"/>
        <family val="2"/>
      </rPr>
      <t xml:space="preserve">  </t>
    </r>
  </si>
  <si>
    <t xml:space="preserve"> - กรุณาส่งไฟล์ Excel ให้ศูนย์เทคโนโลยีสารสนเทศและการสื่อสาร กรมปศุสัตว์ โดยส่งมาที่ E-mail address: jeeraphan.t@dld.go.th </t>
  </si>
  <si>
    <t xml:space="preserve"> </t>
  </si>
  <si>
    <t>ลงชื่อ __________________________ผู้รายงาน</t>
  </si>
  <si>
    <t>ลงชื่อ __________________________ผู้รับรอง (หัวหน้าหน่วยงาน)</t>
  </si>
  <si>
    <t xml:space="preserve">       (_________________________)            </t>
  </si>
  <si>
    <t xml:space="preserve">       (_________________________)</t>
  </si>
  <si>
    <t xml:space="preserve">ตำแหน่ง ____________________________     </t>
  </si>
  <si>
    <t>ตำแหน่ง ___________________________</t>
  </si>
  <si>
    <t xml:space="preserve">โทรศัพท์ ____________________________     </t>
  </si>
  <si>
    <t>วันที่ ______________________________</t>
  </si>
  <si>
    <t>ชุดโปรแกรมฯ
(บาท)</t>
  </si>
  <si>
    <t>รวมทั้งหมด
(บาท)</t>
  </si>
  <si>
    <t>จำนวน
(หน่วยงาน)</t>
  </si>
  <si>
    <t>หน่วยงานละ
(บาท)</t>
  </si>
  <si>
    <t>รวม
(บาท)</t>
  </si>
  <si>
    <t>สำนัก/กอง ส่วนกลาง</t>
  </si>
  <si>
    <t>สำนักงานปศุสัตว์อำเภอ</t>
  </si>
  <si>
    <t xml:space="preserve"> - ให้หน่วยงานรายงานผลการใช้จ่ายหลังสิ้นสุดไตรมาส โดยให้รายงานภายใน 7 วันทำการ ติดต่อสอบถาม คุณจีรพรรณ  ทองแท่น โทร. 02-6534444 ต่อ 2331</t>
  </si>
  <si>
    <t>การดำเนินการ</t>
  </si>
  <si>
    <t>ผู้รับผิดชอบ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</si>
  <si>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</si>
  <si>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</si>
  <si>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</si>
  <si>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</si>
  <si>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</si>
  <si>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</si>
  <si>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</si>
  <si>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</si>
  <si>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กผง./ศทส.</t>
  </si>
  <si>
    <t>ศทส.</t>
  </si>
  <si>
    <t>หน่วยงานที่ได้รับจัดสรร</t>
  </si>
  <si>
    <t>กค.</t>
  </si>
  <si>
    <t>1. จัดทำแผนการจัดสรรวัสดุคอมพิวเตอร์ให้หน่วยงานสังกัดกรมปศุสัตว์</t>
  </si>
  <si>
    <t>เม.ย.</t>
  </si>
  <si>
    <t>พ.ค.</t>
  </si>
  <si>
    <t>มิ.ย.</t>
  </si>
  <si>
    <t xml:space="preserve">4. ดำเนินการจัดซื้อตามระเบียบพัสดุฯ </t>
  </si>
  <si>
    <t>โดย ศูนย์เทคโนโลยีสารสนเทศและการสื่อสาร</t>
  </si>
  <si>
    <t>7. รวบรวมและจัดทำรายงานผลการจัดซื้อวัสดุคอมพิวเตอร์</t>
  </si>
  <si>
    <t>ด่านกักกันสัตว์</t>
  </si>
  <si>
    <t>ศูนย์ผลิตน้ำเชื้อ/อ้างอิง/ย้ายฝากตัวอ่อน/อุตสาหกรรม/สถาบันช้าง/พระราชดำริ</t>
  </si>
  <si>
    <t>สำนักงานปศุสัตว์จังหวัด 76 จังหวัด + สำนักงานปศุสัตว์กรุงเทพมหานคร</t>
  </si>
  <si>
    <t>สำนักงานปศุสัตว์พื้นที่กรุงเทพมหานคร</t>
  </si>
  <si>
    <t>ด่านกักกันสัตว์ สังกัด กสก.</t>
  </si>
  <si>
    <t>ด่านกักกันสัตว์ท่าเรือกรุงเทพ</t>
  </si>
  <si>
    <t>ด่านกักกันสัตว์ชลบุรี</t>
  </si>
  <si>
    <t>ด่านกักกันสัตว์ท่าอากาศยานสุวรรณภูมิ</t>
  </si>
  <si>
    <t>ด่านกักกันสัตว์พระนครศรีอยุธยา</t>
  </si>
  <si>
    <t>ด่านกักกันสัตว์ลพบุรี</t>
  </si>
  <si>
    <t>ด่านกักกันสัตว์สระบุรี</t>
  </si>
  <si>
    <t>ด่านกักกันสัตว์จันทบุรี</t>
  </si>
  <si>
    <t>ด่านกักกันสัตว์ตราด</t>
  </si>
  <si>
    <t>ด่านกักกันสัตว์ปราจีนบุรี</t>
  </si>
  <si>
    <t>ด่านกักกันสัตว์นครนายก</t>
  </si>
  <si>
    <t>ด่านกักกันสัตว์สระแก้ว</t>
  </si>
  <si>
    <t>ด่านกักกันสัตว์นครราชสีมา</t>
  </si>
  <si>
    <t>ด่านกักกันสัตว์บุรีรัมย์</t>
  </si>
  <si>
    <t>ด่านกักกันสัตว์สุรินทร์</t>
  </si>
  <si>
    <t>ด่านกักกันสัตว์ศรีสะเกษ</t>
  </si>
  <si>
    <t>ด่านกักกันสัตว์อุบลราชธานี</t>
  </si>
  <si>
    <t>ด่านกักกันสัตว์ขอนแก่น</t>
  </si>
  <si>
    <t>ด่านกักกันสัตว์อุดรธานี</t>
  </si>
  <si>
    <t>ด่านกักกันสัตว์เลย</t>
  </si>
  <si>
    <t>ด่านกักกันสัตว์หนองคาย</t>
  </si>
  <si>
    <t>ด่านกักกันสัตว์มหาสารคาม</t>
  </si>
  <si>
    <t>ด่านกักกันสัตว์นครพนม</t>
  </si>
  <si>
    <t>ด่านกักกันสัตว์มุกดาหาร</t>
  </si>
  <si>
    <t>ด่านกักกันสัตว์เชียงใหม่</t>
  </si>
  <si>
    <t>ด่านกักกันสัตว์ลำพูน</t>
  </si>
  <si>
    <t>ด่านกักกันสัตว์ลำปาง</t>
  </si>
  <si>
    <t>ด่านกักกันสัตว์อุตรดิตถ์</t>
  </si>
  <si>
    <t>ด่านกักกันสัตว์แพร่</t>
  </si>
  <si>
    <t>ด่านกักกันสัตว์น่าน</t>
  </si>
  <si>
    <t>ด่านกักกันสัตว์พะเยา</t>
  </si>
  <si>
    <t>ด่านกักกันสัตว์เชียงราย</t>
  </si>
  <si>
    <t>ด่านกักกันสัตว์แม่ฮ่องสอน</t>
  </si>
  <si>
    <t>ด่านกักกันสัตว์นครสวรรค์</t>
  </si>
  <si>
    <t>ด่านกักกันสัตว์กำแพงเพชร</t>
  </si>
  <si>
    <t>ด่านกักกันสัตว์ตาก</t>
  </si>
  <si>
    <t>ด่านกักกันสัตว์พิษณุโลก</t>
  </si>
  <si>
    <t>ด่านกักกันสัตว์พิจิตร</t>
  </si>
  <si>
    <t>ด่านกักกันสัตว์เพชรบูรณ์</t>
  </si>
  <si>
    <t>ด่านกักกันสัตว์ราชบุรี</t>
  </si>
  <si>
    <t>ด่านกักกันสัตว์กาญจนบุรี</t>
  </si>
  <si>
    <t>ด่านกักกันสัตว์สุพรรณบุรี</t>
  </si>
  <si>
    <t>ด่านกักกันสัตว์นครปฐม</t>
  </si>
  <si>
    <t>ด่านกักกันสัตว์เพชรบุรี</t>
  </si>
  <si>
    <t>ด่านกักกันสัตว์ประจวบคีรีขันธ์</t>
  </si>
  <si>
    <t>ด่านกักกันสัตว์ภูเก็ต</t>
  </si>
  <si>
    <t>ด่านกักกันสัตว์ระนอง</t>
  </si>
  <si>
    <t>ด่านกักกันสัตว์ชุมพร</t>
  </si>
  <si>
    <t>ด่านกักกันสัตว์สงขลา</t>
  </si>
  <si>
    <t>ด่านกักกันสัตว์สตูล</t>
  </si>
  <si>
    <t>ด่านกักกันสัตว์นราธิวาส</t>
  </si>
  <si>
    <t>ด่านกักกันสัตว์ฉะเชิงเทรา</t>
  </si>
  <si>
    <t>ด่านกักกันสัตว์ท่าอากาศยานดอนเมือง</t>
  </si>
  <si>
    <t>ด่านกักกันสัตว์ยโสธร</t>
  </si>
  <si>
    <t>ด่านกักกันสัตว์ลาดกระบัง</t>
  </si>
  <si>
    <t>ด่านกักกันสัตว์ชัยนาท</t>
  </si>
  <si>
    <t>ด่านกักกันสัตว์ตรัง</t>
  </si>
  <si>
    <t>ด่านกักกันสัตว์นครศรีธรรมราช</t>
  </si>
  <si>
    <t>ด่านกักกันสัตว์ท่าอากาศยานานาชาติสมุย</t>
  </si>
  <si>
    <t>ศูนย์วิจัยและพัฒนามาตรฐานอาหารสัตว์เคี้ยวเอื้อง</t>
  </si>
  <si>
    <t>ศูนย์วิจัยและพัฒนาโคเนื้อ</t>
  </si>
  <si>
    <t>ศูนย์วิจัยและพัฒนาสัตว์ปีก</t>
  </si>
  <si>
    <t>ศูนย์วิจัยและพัฒนาสุกร</t>
  </si>
  <si>
    <t>ศูนย์วิจัยและพัฒนากระบือ</t>
  </si>
  <si>
    <t>ศูนย์วิจัยและพัฒนาแพะแกะ</t>
  </si>
  <si>
    <t>ศูนย์วิจัยและพัฒนาอาหารสัตว์บุรีรัมย์</t>
  </si>
  <si>
    <t>ศูนย์วิจัยและพัฒนาอาหารสัตว์ยโสธร</t>
  </si>
  <si>
    <t>ศูนย์วิจัยและพัฒนาอาหารสัตว์อุดรธานี</t>
  </si>
  <si>
    <t>ศูนย์วิจัยและพัฒนาอาหารสัตว์เลย</t>
  </si>
  <si>
    <t>ศูนย์วิจัยและพัฒนาอาหารสัตว์หนองคาย</t>
  </si>
  <si>
    <t>ศูนย์วิจัยและพัฒนาอาหารสัตว์มหาสารคาม</t>
  </si>
  <si>
    <t>ศูนย์วิจัยและพัฒนาอาหารสัตว์ร้อยเอ็ด</t>
  </si>
  <si>
    <t>ศูนย์วิจัยและพัฒนาอาหารสัตว์กาฬสินธุ์</t>
  </si>
  <si>
    <t>ศูนย์วิจัยและพัฒนาอาหารสัตว์สกลนคร</t>
  </si>
  <si>
    <t>ศูนย์วิจัยและพัฒนาอาหารสัตว์นครพนม</t>
  </si>
  <si>
    <t>ศูนย์วิจัยและพัฒนาอาหารสัตว์มุกดาหาร</t>
  </si>
  <si>
    <t>ศูนย์วิจัยและพัฒนาอาหารสัตว์แพร่</t>
  </si>
  <si>
    <t>ศูนย์วิจัยและพัฒนาอาหารสัตว์สุโขทัย</t>
  </si>
  <si>
    <t>ศูนย์วิจัยและพัฒนาอาหารสัตว์พิจิตร</t>
  </si>
  <si>
    <t>ศูนย์วิจัยและพัฒนาอาหารสัตว์เพชรบูรณ์</t>
  </si>
  <si>
    <t>ศูนย์วิจัยและพัฒนาอาหารสัตว์สุพรรณบุรี</t>
  </si>
  <si>
    <t>ศูนย์วิจัยและพัฒนาอาหารสัตว์ประจวบคีรีขันธ์</t>
  </si>
  <si>
    <t>ศูนย์วิจัยและพัฒนาอาหารสัตว์ชุมพร</t>
  </si>
  <si>
    <t>ศูนย์วิจัยและพัฒนาอาหารสัตว์สตูล</t>
  </si>
  <si>
    <t>ศูนย์วิจัยและพัฒนาอาหารสัตว์ตรัง</t>
  </si>
  <si>
    <t>ศูนย์วิจัยและพัฒนาอาหารสัตว์พัทลุง</t>
  </si>
  <si>
    <t>ศูนย์วิจัยและบำรุงพันธุ์สัตว์จันทบุรี</t>
  </si>
  <si>
    <t>ศูนย์วิจัยและบำรุงพันธุ์สัตว์มหาสารคาม</t>
  </si>
  <si>
    <t>ศูนย์วิจัยและบำรุงพันธุ์สัตว์ปราจีนบุรี</t>
  </si>
  <si>
    <t>ศูนย์วิจัยและบำรุงพันธุ์สัตว์สระแก้ว</t>
  </si>
  <si>
    <t>ศูนย์วิจัยและพัฒนาโคนม</t>
  </si>
  <si>
    <t>ศูนย์วิจัยและบำรุงพันธุ์สัตว์บุรีรัมย์</t>
  </si>
  <si>
    <t>ศูนย์วิจัยและบำรุงพันธุ์สัตว์ศรีสะเกษ</t>
  </si>
  <si>
    <t>ศูนย์วิจัยและบำรุงพันธุ์สัตว์อุบลราชธานี</t>
  </si>
  <si>
    <t>ศูนย์วิจัยและบำรุงพันธุ์สัตว์ชัยภูมิ</t>
  </si>
  <si>
    <t>ศูนย์วิจัยและบำรุงพันธุ์สัตว์อุดรธานี</t>
  </si>
  <si>
    <t>ศูนย์วิจัยและบำรุงพันธุ์สัตว์เลย</t>
  </si>
  <si>
    <t>ศูนย์วิจัยและบำรุงพันธุ์สัตว์สกลนคร</t>
  </si>
  <si>
    <t>ศูนย์วิจัยและบำรุงพันธุ์สัตว์นครพนม</t>
  </si>
  <si>
    <t>ศูนย์วิจัยและบำรุงพันธุ์สัตว์แพร่</t>
  </si>
  <si>
    <t>ศูนย์วิจัยและบำรุงพันธุ์สัตว์พะเยา</t>
  </si>
  <si>
    <t>ศูนย์วิจัยและบำรุงพันธุ์สัตว์แม่ฮ่องสอน</t>
  </si>
  <si>
    <t>ศูนย์วิจัยและบำรุงพันธุ์สัตว์นครสวรรค์</t>
  </si>
  <si>
    <t>ศูนย์วิจัยและบำรุงพันธุ์สัตว์พิษณุโลก</t>
  </si>
  <si>
    <t>ศูนย์วิจัยและบำรุงพันธุ์สัตว์สุพรรณบุรี</t>
  </si>
  <si>
    <t>ศูนย์วิจัยและบำรุงพันธุ์สัตว์นครศรีธรรมราช</t>
  </si>
  <si>
    <t>ศูนย์วิจัยและบำรุงพันธุ์สัตว์กระบี่</t>
  </si>
  <si>
    <t>ศูนย์วิจัยและบำรุงพันธุ์สัตว์เทพา</t>
  </si>
  <si>
    <t>ศูนย์วิจัยและบำรุงพันธุ์สัตว์ตรัง</t>
  </si>
  <si>
    <t>ศูนย์วิจัยและบำรุงพันธุ์สัตว์ปัตตานี</t>
  </si>
  <si>
    <t>ศูนย์ผลิตน้ำเชื้อ/อ้างอิง/ย้ายฝากตัวอ่อน/นม/เนื้อ/สถาบันฯช้าง</t>
  </si>
  <si>
    <t>ศูนย์ผลิตน้ำเชื้อแช่แข็งพ่อพันธุ์ผสมเทียมลำพญากลาง/สทป.</t>
  </si>
  <si>
    <t>ศูนย์ผลิตน้ำเชื้อแช่แข็งพ่อพันธุ์ภาคตะวันออกเฉียงเหนือ/สทป.</t>
  </si>
  <si>
    <t>ศูนย์ผลิตน้ำเชื้อแช่แข็งพ่อพันธุ์โครงการหลวงอินทนนท์/สทป.</t>
  </si>
  <si>
    <t>ศูนย์ผลิตน้ำเชื้อสุกรราชบุรี/สทป.</t>
  </si>
  <si>
    <t>ศูนย์อ้างอิงโรคปากและเท้าเปื่อยภูมิภาคเอเชียตะวันออกเฉียงใต้/สสช.</t>
  </si>
  <si>
    <t>ศูนย์วิจัยเทคโนโลยีการขยายพันธุ์สัตว์และเซลล์สืบพันธุ์สัตว์/สทป.</t>
  </si>
  <si>
    <t>สถาบันวิจัยและบริการสุขภาพช้างแห่งชาติ/สคบ.</t>
  </si>
  <si>
    <t>ศูนย์ทดสอบและวิจัยคุณภาพชีววัตถุสำหรับสัตว์/สสช.</t>
  </si>
  <si>
    <t>6. รายงานผลการใช้จ่ายฯ ลงให้ระบบ e-Operation</t>
  </si>
  <si>
    <r>
      <rPr>
        <b/>
        <sz val="18"/>
        <rFont val="TH SarabunPSK"/>
        <family val="2"/>
      </rPr>
      <t xml:space="preserve">กิจกรรม </t>
    </r>
    <r>
      <rPr>
        <sz val="18"/>
        <rFont val="TH SarabunPSK"/>
        <family val="2"/>
      </rPr>
      <t>พัฒนาเทคโนโลยีสารสนเทศและการสื่อสาร</t>
    </r>
  </si>
  <si>
    <r>
      <rPr>
        <b/>
        <sz val="18"/>
        <rFont val="TH SarabunPSK"/>
        <family val="2"/>
      </rPr>
      <t xml:space="preserve">ประเภท </t>
    </r>
    <r>
      <rPr>
        <sz val="18"/>
        <rFont val="TH SarabunPSK"/>
        <family val="2"/>
      </rPr>
      <t>งบดำเนินงาน - วัสดุคอมพิวเตอร์</t>
    </r>
  </si>
  <si>
    <t xml:space="preserve">งบประมาณที่หน่วยงานได้รับจัดสรรทั้งหมด __________________ บาท  </t>
  </si>
  <si>
    <t>l11</t>
  </si>
  <si>
    <t>l12</t>
  </si>
  <si>
    <t>แผนการจัดสรรงบประมาณรายจ่ายประจำปีงบประมาณ พ.ศ. 2562 กรมปศุสัตว์</t>
  </si>
  <si>
    <t>ศูนย์วิจัยและพัฒนาอาหารสัตว์อำนาจเจริญ</t>
  </si>
  <si>
    <t>ศูนย์วิจัยและพัฒนาอาหารสัตว์เชียงราย</t>
  </si>
  <si>
    <t>ศูนย์วิจัยและพัฒนาอาหารสัตว์นครศรีธรรมราช</t>
  </si>
  <si>
    <t>ศูนย์วิจัยและบำรุงพันธุ์สัตว์ระยอง</t>
  </si>
  <si>
    <t>ศูนย์วิจัยและบำรุงพันธุ์สัตว์อุทัยธานี</t>
  </si>
  <si>
    <t>ศูนย์วิจัยและบำรุงพันธุ์สัตว์ประจวบคีรีขันธ์</t>
  </si>
  <si>
    <t>ศูนย์วิจัยและบำรุงพันธุ์สัตว์นราธิวาส</t>
  </si>
  <si>
    <t>ชุดโปรแกรมระบบปฏิบัติการฯ</t>
  </si>
  <si>
    <t>ศูนย์พัฒนาอุตสาหกรรมการปศุสัตว์/กผส.</t>
  </si>
  <si>
    <t>ศูนย์วิจัยและพัฒนาผลิตภัณฑ์ปศุสัตว์ปทุมธานี/กผส.</t>
  </si>
  <si>
    <t>ศูนย์วิจัยและพัฒนาผลิตภัณฑ์ปศุสัตว์มหาสารคาม/กผส.</t>
  </si>
  <si>
    <t>ศูนย์พัฒนาปศุสัตว์ตามพระราชดำริ อ.ด่านซ้าย จ. เลย/กพก.</t>
  </si>
  <si>
    <t>ศูนย์ฝึกอบรมและถ่ายทอดเทคโนโลยีชีวภาพการปศุสัตว์/สทป.</t>
  </si>
  <si>
    <t>สถานีทดสอบสมรรถภาพและฝึกสัตว์พ่อพันธุ์ผสมเทียมราชบุรี/สทป.</t>
  </si>
  <si>
    <t xml:space="preserve"> - สำนักงานปศุสัตว์เขต (9 หน่วยงาน) หน่วยงานละ 42,500 บาท</t>
  </si>
  <si>
    <t>แผนการดำเนินการจัดซื้อวัสดุคอมพิวเตอร์ กรมปศุสัตว์ ปีงบประมาณ พ.ศ. 2562</t>
  </si>
  <si>
    <t>2. จัดทำแผนการเบิกจ่ายงบประมาณรายจ่ายประจำปี พ.ศ. 2562 ส่ง กค./กผง.</t>
  </si>
  <si>
    <t>3. ดำเนินการโอนเงินให้หน่วยงานในสังกัดกรมปศุสัตว์ตามแผนการเบิกจ่ายฯ อย่างช้าไม่เกิน 7 วัน นับตั้งแต่ได้รับจัดสรรงบประมาณจากสำนักงบประมาณ</t>
  </si>
  <si>
    <t xml:space="preserve">5. จัดทำรายงานผลการจัดซื้อวัสดุคอมพิวเตอร์ ประจำปีงบประมาณ พ.ศ. 2562 ตามแบบฟอร์ม ส่งให้ ศทส. หลังสิ้นสุดไตรมาส โดยให้รายงานภายใน 7 วันทำการ </t>
  </si>
  <si>
    <t>รายงานผลการจัดซื้อวัสดุคอมพิวเตอร์ ประจำปีงบประมาณ พ.ศ. 2562</t>
  </si>
  <si>
    <t>ไตรมาส 1
(ต.ค. - ธ.ค. 61)</t>
  </si>
  <si>
    <t>ไตรมาส 2
(ม.ค. - มี.ค. 62)</t>
  </si>
  <si>
    <t>ไตรมาส 3
(เม.ย. - มิ.ย. 62)</t>
  </si>
  <si>
    <t>ไตรมาส 4
(ก.ค. - ก.ย. 62)</t>
  </si>
  <si>
    <t>แผนการจัดสรรค่าวัสดุคอมพิวเตอร์ กรมปศุสัตว์ ประจำปีงบประมาณ พ.ศ. 2562</t>
  </si>
  <si>
    <t xml:space="preserve"> - สำนักงานปศุสัตว์จังหวัด (77 หน่วยงาน) หน่วยงานละ 21,200 บาท</t>
  </si>
  <si>
    <t xml:space="preserve"> - ศูนย์วิจัยและพัฒนาอาหารสัตว์ (32 หน่วยงาน) หน่วยงานละ 8,500 บาท</t>
  </si>
  <si>
    <t xml:space="preserve"> - ศูนย์วิจัยและบำรุงพันธุ์สัตว์ (39 หน่วยงาน) หน่วยงานละ 8,500 บาท</t>
  </si>
  <si>
    <t xml:space="preserve"> - ศูนย์พัฒนาอุตสาหกรรมฯ/ศูนย์ผลิตภัณฑ์ปศุสัตว์ปทุมธานี สังกัด กผส. (2 หน่วยงาน) หน่วยงานละ 12,800 บาท</t>
  </si>
  <si>
    <t xml:space="preserve"> - ศูนย์น้ำเชื้อฯ/ศูนย์ขยายพันธุ์สัตว์ฯ/ศูนย์ฝึกอบรมฯ/สถานีทดสอบสมรรถภาพฯ สังกัด สทป. (7 หน่วยงาน) หน่วยงานละ 8,500 บาท</t>
  </si>
  <si>
    <t xml:space="preserve"> - ศูนย์วิจัยและพัฒนาการสัตวแพทย์/ศูนย์อ้างอิงโรคเท้าเปื่อยฯ/ศูนย์ชีววัตถุสำหรับสัตว์ (10 หน่วยงาน) หน่วยงานละ 34,000 บาท</t>
  </si>
  <si>
    <t xml:space="preserve"> - ศูนย์ผลิตภัณฑ์มหาสารคาม สังกัด กผส. /สถาบันช้างฯ สังกัด สคบ. /ศูนย์พระราชดำริฯ สังกัด กพก. (3 หน่วยงาน) หน่วยงานละ 8,500 บาท</t>
  </si>
  <si>
    <t>a23</t>
  </si>
  <si>
    <t>กองผลิตภัณฑ์ปศุสัตว์</t>
  </si>
  <si>
    <t xml:space="preserve">ศูนย์น้ำเชื้อฯ/ศูนย์ขยายพันธุ์สัตว์ฯ/ศูนย์ฝึกอบรมฯ/สถานีทดสอบสมรรถภาพฯ สังกัด สทป. </t>
  </si>
  <si>
    <t xml:space="preserve">ศูนย์ผลิตภัณฑ์มหาสารคาม สังกัด กผส. /สถาบันช้างฯ สังกัด สคบ. /ศูนย์พระราชดำริฯ สังกัด กพก. </t>
  </si>
  <si>
    <t xml:space="preserve">ศูนย์พัฒนาอุตสาหกรรมฯ/ศูนย์ผลิตภัณฑ์ปศุสัตว์ปทุมธานี สังกัด กผส. </t>
  </si>
  <si>
    <t xml:space="preserve">ด่านกักกันสัตว์ สังกัด กสก. </t>
  </si>
  <si>
    <t xml:space="preserve">ศูนย์วิจัยการผสมเทียมและเทคโนโลยีชีวภาพ สังกัด สทป. </t>
  </si>
  <si>
    <t xml:space="preserve">ศูนย์วิจัยและพัฒนาการสัตวแพทย์/ศูนย์อ้างอิงโรคเท้าเปื่อยฯ/ศูนย์ชีววัตถุสำหรับสัตว์ สังกัด สสช. </t>
  </si>
  <si>
    <t xml:space="preserve">ศูนย์วิจัยและพัฒนาอาหารสัตว์ สังกัด สพพ. </t>
  </si>
  <si>
    <t xml:space="preserve">ศูนย์วิจัยและบำรุงพันธุ์สัตว์ สังกัด สอส.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</si>
</sst>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4"/>
      <name val="Cordia New"/>
      <family val="2"/>
    </font>
    <font>
      <sz val="10"/>
      <color indexed="8"/>
      <name val="Arial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4"/>
      <name val="TH SarabunPSK"/>
      <family val="2"/>
    </font>
    <font>
      <b/>
      <sz val="22"/>
      <name val="TH SarabunPSK"/>
      <family val="2"/>
    </font>
    <font>
      <b/>
      <sz val="18"/>
      <name val="TH SarabunPSK"/>
      <family val="2"/>
    </font>
    <font>
      <b/>
      <u val="singleAccounting"/>
      <sz val="20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Calibri"/>
      <family val="2"/>
      <charset val="222"/>
      <scheme val="minor"/>
    </font>
    <font>
      <b/>
      <u/>
      <sz val="20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3" fillId="2" borderId="0" applyNumberFormat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</cellStyleXfs>
  <cellXfs count="146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8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9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164" fontId="7" fillId="0" borderId="1" xfId="2" applyNumberFormat="1" applyFont="1" applyBorder="1" applyAlignment="1">
      <alignment horizontal="center" vertical="top"/>
    </xf>
    <xf numFmtId="164" fontId="5" fillId="0" borderId="1" xfId="2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 vertical="top"/>
    </xf>
    <xf numFmtId="164" fontId="14" fillId="0" borderId="1" xfId="2" applyNumberFormat="1" applyFont="1" applyBorder="1" applyAlignment="1">
      <alignment horizontal="left" vertical="top"/>
    </xf>
    <xf numFmtId="164" fontId="15" fillId="0" borderId="1" xfId="2" applyNumberFormat="1" applyFont="1" applyBorder="1" applyAlignment="1">
      <alignment horizontal="left" vertical="top"/>
    </xf>
    <xf numFmtId="0" fontId="1" fillId="0" borderId="1" xfId="8" applyFont="1" applyFill="1" applyBorder="1" applyAlignment="1">
      <alignment vertical="top"/>
    </xf>
    <xf numFmtId="0" fontId="10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164" fontId="5" fillId="8" borderId="1" xfId="2" applyNumberFormat="1" applyFont="1" applyFill="1" applyBorder="1" applyAlignment="1">
      <alignment horizontal="center" vertical="center" wrapText="1"/>
    </xf>
    <xf numFmtId="164" fontId="5" fillId="8" borderId="1" xfId="2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vertical="center" wrapText="1"/>
    </xf>
    <xf numFmtId="164" fontId="5" fillId="8" borderId="1" xfId="2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164" fontId="11" fillId="8" borderId="1" xfId="2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/>
    </xf>
    <xf numFmtId="0" fontId="10" fillId="6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164" fontId="12" fillId="0" borderId="1" xfId="2" applyNumberFormat="1" applyFont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0" fontId="1" fillId="0" borderId="1" xfId="8" applyFont="1" applyFill="1" applyBorder="1" applyAlignment="1">
      <alignment vertical="top" shrinkToFit="1"/>
    </xf>
    <xf numFmtId="164" fontId="12" fillId="3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horizontal="right" vertical="center"/>
    </xf>
    <xf numFmtId="0" fontId="12" fillId="0" borderId="1" xfId="0" applyFont="1" applyBorder="1" applyAlignment="1">
      <alignment vertical="top"/>
    </xf>
    <xf numFmtId="164" fontId="1" fillId="0" borderId="1" xfId="2" applyNumberFormat="1" applyFont="1" applyBorder="1" applyAlignment="1">
      <alignment horizontal="right" vertical="center"/>
    </xf>
    <xf numFmtId="164" fontId="12" fillId="0" borderId="1" xfId="2" applyNumberFormat="1" applyFont="1" applyBorder="1" applyAlignment="1">
      <alignment horizontal="right" vertical="center"/>
    </xf>
    <xf numFmtId="164" fontId="12" fillId="0" borderId="0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0" fontId="1" fillId="0" borderId="1" xfId="17" applyFont="1" applyFill="1" applyBorder="1" applyAlignment="1">
      <alignment vertical="top"/>
    </xf>
    <xf numFmtId="164" fontId="1" fillId="0" borderId="1" xfId="2" applyNumberFormat="1" applyFont="1" applyFill="1" applyBorder="1" applyAlignment="1">
      <alignment horizontal="right" vertical="center"/>
    </xf>
    <xf numFmtId="164" fontId="12" fillId="0" borderId="1" xfId="2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164" fontId="12" fillId="3" borderId="1" xfId="2" applyNumberFormat="1" applyFont="1" applyFill="1" applyBorder="1" applyAlignment="1">
      <alignment horizontal="center" vertical="top"/>
    </xf>
    <xf numFmtId="164" fontId="12" fillId="3" borderId="0" xfId="2" applyNumberFormat="1" applyFont="1" applyFill="1" applyBorder="1" applyAlignment="1">
      <alignment horizontal="right" vertical="center"/>
    </xf>
    <xf numFmtId="164" fontId="1" fillId="0" borderId="1" xfId="2" applyNumberFormat="1" applyFont="1" applyBorder="1" applyAlignment="1">
      <alignment horizontal="center" vertical="top"/>
    </xf>
    <xf numFmtId="164" fontId="1" fillId="4" borderId="1" xfId="2" applyNumberFormat="1" applyFont="1" applyFill="1" applyBorder="1" applyAlignment="1">
      <alignment horizontal="right" vertical="center"/>
    </xf>
    <xf numFmtId="164" fontId="12" fillId="4" borderId="1" xfId="2" applyNumberFormat="1" applyFont="1" applyFill="1" applyBorder="1" applyAlignment="1">
      <alignment horizontal="right" vertical="center"/>
    </xf>
    <xf numFmtId="164" fontId="12" fillId="4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0" borderId="0" xfId="0" applyFont="1" applyFill="1"/>
    <xf numFmtId="0" fontId="1" fillId="4" borderId="1" xfId="8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shrinkToFit="1"/>
    </xf>
    <xf numFmtId="0" fontId="1" fillId="0" borderId="1" xfId="10" applyFont="1" applyFill="1" applyBorder="1" applyAlignment="1">
      <alignment vertical="top" shrinkToFit="1"/>
    </xf>
    <xf numFmtId="0" fontId="1" fillId="0" borderId="1" xfId="12" applyFont="1" applyFill="1" applyBorder="1" applyAlignment="1">
      <alignment vertical="top"/>
    </xf>
    <xf numFmtId="0" fontId="1" fillId="0" borderId="1" xfId="11" applyFont="1" applyFill="1" applyBorder="1" applyAlignment="1">
      <alignment vertical="center" shrinkToFit="1"/>
    </xf>
    <xf numFmtId="0" fontId="1" fillId="0" borderId="1" xfId="14" applyFont="1" applyFill="1" applyBorder="1" applyAlignment="1">
      <alignment vertical="top"/>
    </xf>
    <xf numFmtId="0" fontId="1" fillId="0" borderId="1" xfId="13" applyFont="1" applyFill="1" applyBorder="1" applyAlignment="1">
      <alignment vertical="top"/>
    </xf>
    <xf numFmtId="0" fontId="1" fillId="0" borderId="1" xfId="15" applyFont="1" applyFill="1" applyBorder="1" applyAlignment="1">
      <alignment vertical="top"/>
    </xf>
    <xf numFmtId="0" fontId="1" fillId="0" borderId="1" xfId="16" applyFont="1" applyFill="1" applyBorder="1" applyAlignment="1">
      <alignment vertical="top"/>
    </xf>
    <xf numFmtId="0" fontId="1" fillId="0" borderId="1" xfId="9" applyFont="1" applyFill="1" applyBorder="1" applyAlignment="1">
      <alignment vertical="top" shrinkToFit="1"/>
    </xf>
    <xf numFmtId="164" fontId="12" fillId="0" borderId="1" xfId="2" applyNumberFormat="1" applyFont="1" applyFill="1" applyBorder="1" applyAlignment="1">
      <alignment horizontal="right" vertical="center" shrinkToFit="1"/>
    </xf>
    <xf numFmtId="0" fontId="1" fillId="0" borderId="1" xfId="9" applyFont="1" applyFill="1" applyBorder="1" applyAlignment="1">
      <alignment vertical="top"/>
    </xf>
    <xf numFmtId="0" fontId="12" fillId="0" borderId="0" xfId="0" applyFont="1"/>
    <xf numFmtId="164" fontId="1" fillId="0" borderId="0" xfId="2" applyNumberFormat="1" applyFont="1" applyAlignment="1">
      <alignment horizontal="right"/>
    </xf>
    <xf numFmtId="164" fontId="12" fillId="0" borderId="0" xfId="2" applyNumberFormat="1" applyFont="1" applyAlignment="1">
      <alignment horizontal="right"/>
    </xf>
    <xf numFmtId="0" fontId="12" fillId="0" borderId="1" xfId="0" applyFont="1" applyBorder="1" applyAlignment="1">
      <alignment horizontal="center" vertical="top"/>
    </xf>
    <xf numFmtId="164" fontId="1" fillId="0" borderId="1" xfId="2" applyNumberFormat="1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" fillId="5" borderId="1" xfId="2" applyNumberFormat="1" applyFont="1" applyFill="1" applyBorder="1" applyAlignment="1">
      <alignment vertical="top"/>
    </xf>
    <xf numFmtId="164" fontId="1" fillId="5" borderId="0" xfId="2" applyNumberFormat="1" applyFont="1" applyFill="1" applyBorder="1" applyAlignment="1">
      <alignment horizontal="right" vertical="center"/>
    </xf>
    <xf numFmtId="164" fontId="12" fillId="0" borderId="0" xfId="2" applyNumberFormat="1" applyFont="1" applyFill="1" applyAlignment="1">
      <alignment horizontal="right" vertical="center"/>
    </xf>
    <xf numFmtId="0" fontId="18" fillId="0" borderId="0" xfId="0" applyFont="1" applyFill="1"/>
    <xf numFmtId="164" fontId="1" fillId="0" borderId="0" xfId="2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17" fillId="7" borderId="1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vertical="top"/>
    </xf>
    <xf numFmtId="0" fontId="14" fillId="0" borderId="1" xfId="0" applyFont="1" applyBorder="1" applyAlignment="1">
      <alignment vertical="top"/>
    </xf>
    <xf numFmtId="0" fontId="15" fillId="7" borderId="1" xfId="0" applyFont="1" applyFill="1" applyBorder="1" applyAlignment="1">
      <alignment horizontal="center" vertical="top" wrapText="1"/>
    </xf>
    <xf numFmtId="0" fontId="21" fillId="0" borderId="0" xfId="0" applyFont="1"/>
    <xf numFmtId="0" fontId="21" fillId="0" borderId="0" xfId="0" applyFont="1" applyBorder="1" applyAlignment="1">
      <alignment vertical="top"/>
    </xf>
    <xf numFmtId="164" fontId="21" fillId="0" borderId="0" xfId="2" applyNumberFormat="1" applyFont="1"/>
    <xf numFmtId="164" fontId="21" fillId="0" borderId="0" xfId="0" applyNumberFormat="1" applyFont="1"/>
    <xf numFmtId="164" fontId="12" fillId="3" borderId="1" xfId="2" applyNumberFormat="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20" fillId="0" borderId="0" xfId="0" applyFont="1" applyAlignment="1">
      <alignment vertical="top"/>
    </xf>
    <xf numFmtId="164" fontId="1" fillId="0" borderId="1" xfId="2" applyNumberFormat="1" applyFont="1" applyBorder="1" applyAlignment="1">
      <alignment vertical="top"/>
    </xf>
    <xf numFmtId="164" fontId="14" fillId="0" borderId="1" xfId="2" applyNumberFormat="1" applyFont="1" applyBorder="1" applyAlignment="1">
      <alignment vertical="top"/>
    </xf>
    <xf numFmtId="164" fontId="12" fillId="8" borderId="1" xfId="2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15" fillId="7" borderId="1" xfId="0" applyFont="1" applyFill="1" applyBorder="1" applyAlignment="1">
      <alignment horizontal="center" vertical="top"/>
    </xf>
    <xf numFmtId="0" fontId="12" fillId="8" borderId="2" xfId="8" applyFont="1" applyFill="1" applyBorder="1" applyAlignment="1">
      <alignment horizontal="center" vertical="top"/>
    </xf>
    <xf numFmtId="0" fontId="12" fillId="8" borderId="3" xfId="8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14" fillId="0" borderId="1" xfId="2" applyNumberFormat="1" applyFont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/>
    </xf>
    <xf numFmtId="0" fontId="12" fillId="5" borderId="3" xfId="0" applyFont="1" applyFill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 vertical="top" wrapText="1"/>
    </xf>
    <xf numFmtId="0" fontId="17" fillId="7" borderId="4" xfId="0" applyFont="1" applyFill="1" applyBorder="1" applyAlignment="1">
      <alignment horizontal="center" vertical="top" wrapText="1"/>
    </xf>
    <xf numFmtId="0" fontId="17" fillId="7" borderId="5" xfId="0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/>
    </xf>
    <xf numFmtId="0" fontId="17" fillId="7" borderId="2" xfId="0" applyFont="1" applyFill="1" applyBorder="1" applyAlignment="1">
      <alignment horizontal="center" vertical="top"/>
    </xf>
    <xf numFmtId="0" fontId="17" fillId="7" borderId="6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/>
    </xf>
    <xf numFmtId="0" fontId="5" fillId="7" borderId="2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center" vertical="center"/>
    </xf>
  </cellXfs>
  <cellStyles count="20">
    <cellStyle name="20% - Accent1 3" xfId="1"/>
    <cellStyle name="Comma" xfId="2" builtinId="3"/>
    <cellStyle name="Comma 10" xfId="3"/>
    <cellStyle name="Normal" xfId="0" builtinId="0"/>
    <cellStyle name="Normal 10" xfId="4"/>
    <cellStyle name="Normal 14 2" xfId="5"/>
    <cellStyle name="Normal 15" xfId="6"/>
    <cellStyle name="Normal 2" xfId="7"/>
    <cellStyle name="Normal_Sheet1" xfId="8"/>
    <cellStyle name="Normal_ศูนย์น้ำเชื้อ" xfId="9"/>
    <cellStyle name="Normal_ศูนย์วิจัยผสมเทียม" xfId="10"/>
    <cellStyle name="Normal_ศูนย์วิจัยพัฒนาการสัตว์แพทย์" xfId="11"/>
    <cellStyle name="Normal_ศูนย์วิจัยและถ่ายทอด" xfId="12"/>
    <cellStyle name="Normal_ศูนย์วิจัยและบำรุงพันธ์" xfId="13"/>
    <cellStyle name="Normal_ศูนย์วิจัยและพัฒนาอาหารสัตว์" xfId="14"/>
    <cellStyle name="Normal_สถานีพัฒนาอาหารสัตว์" xfId="15"/>
    <cellStyle name="Normal_สถานีวิจัยทดสอบพันธุ์สัตว์" xfId="16"/>
    <cellStyle name="Normal_สสอ" xfId="17"/>
    <cellStyle name="เครื่องหมายจุลภาค 2 2" xfId="18"/>
    <cellStyle name="ปกติ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G20"/>
  <sheetViews>
    <sheetView view="pageBreakPreview" zoomScaleNormal="100" zoomScaleSheetLayoutView="100" workbookViewId="0">
      <selection sqref="A1:G1"/>
    </sheetView>
  </sheetViews>
  <sheetFormatPr defaultRowHeight="21"/>
  <cols>
    <col min="1" max="1" width="4.5703125" style="113" customWidth="1"/>
    <col min="2" max="2" width="36.140625" style="118" customWidth="1"/>
    <col min="3" max="3" width="10.5703125" style="113" bestFit="1" customWidth="1"/>
    <col min="4" max="4" width="11.28515625" style="113" bestFit="1" customWidth="1"/>
    <col min="5" max="5" width="11.5703125" style="113" bestFit="1" customWidth="1"/>
    <col min="6" max="6" width="12.140625" style="113" bestFit="1" customWidth="1"/>
    <col min="7" max="7" width="11.5703125" style="113" bestFit="1" customWidth="1"/>
    <col min="8" max="16384" width="9.140625" style="113"/>
  </cols>
  <sheetData>
    <row r="1" spans="1:7" ht="26.25">
      <c r="A1" s="122" t="s">
        <v>641</v>
      </c>
      <c r="B1" s="122"/>
      <c r="C1" s="122"/>
      <c r="D1" s="122"/>
      <c r="E1" s="122"/>
      <c r="F1" s="122"/>
      <c r="G1" s="122"/>
    </row>
    <row r="2" spans="1:7">
      <c r="A2" s="96"/>
      <c r="B2" s="117"/>
      <c r="C2" s="96"/>
      <c r="D2" s="96"/>
      <c r="E2" s="96"/>
      <c r="F2" s="96"/>
      <c r="G2" s="96"/>
    </row>
    <row r="3" spans="1:7" s="44" customFormat="1" ht="23.25">
      <c r="A3" s="125" t="s">
        <v>611</v>
      </c>
      <c r="B3" s="125"/>
      <c r="C3" s="125"/>
      <c r="D3" s="125"/>
      <c r="E3" s="125"/>
      <c r="F3" s="95"/>
    </row>
    <row r="4" spans="1:7" s="44" customFormat="1" ht="23.25">
      <c r="A4" s="125" t="s">
        <v>612</v>
      </c>
      <c r="B4" s="125"/>
      <c r="C4" s="125"/>
      <c r="D4" s="125"/>
      <c r="E4" s="125"/>
      <c r="F4" s="95"/>
    </row>
    <row r="5" spans="1:7">
      <c r="A5" s="96"/>
      <c r="B5" s="117"/>
      <c r="C5" s="96"/>
      <c r="D5" s="96"/>
      <c r="E5" s="96"/>
      <c r="F5" s="96"/>
      <c r="G5" s="96"/>
    </row>
    <row r="6" spans="1:7">
      <c r="A6" s="119" t="s">
        <v>0</v>
      </c>
      <c r="B6" s="124" t="s">
        <v>1</v>
      </c>
      <c r="C6" s="119" t="s">
        <v>436</v>
      </c>
      <c r="D6" s="119"/>
      <c r="E6" s="119"/>
      <c r="F6" s="124" t="s">
        <v>458</v>
      </c>
      <c r="G6" s="124" t="s">
        <v>459</v>
      </c>
    </row>
    <row r="7" spans="1:7" ht="42">
      <c r="A7" s="119"/>
      <c r="B7" s="124"/>
      <c r="C7" s="105" t="s">
        <v>460</v>
      </c>
      <c r="D7" s="105" t="s">
        <v>461</v>
      </c>
      <c r="E7" s="105" t="s">
        <v>462</v>
      </c>
      <c r="F7" s="119"/>
      <c r="G7" s="119"/>
    </row>
    <row r="8" spans="1:7">
      <c r="A8" s="37">
        <v>1</v>
      </c>
      <c r="B8" s="112" t="s">
        <v>463</v>
      </c>
      <c r="C8" s="114">
        <v>23</v>
      </c>
      <c r="D8" s="115">
        <v>144100</v>
      </c>
      <c r="E8" s="115">
        <v>3314800</v>
      </c>
      <c r="F8" s="22">
        <v>311600</v>
      </c>
      <c r="G8" s="23">
        <f>SUM(E8:F8)</f>
        <v>3626400</v>
      </c>
    </row>
    <row r="9" spans="1:7">
      <c r="A9" s="37">
        <v>2</v>
      </c>
      <c r="B9" s="111" t="s">
        <v>188</v>
      </c>
      <c r="C9" s="114">
        <v>9</v>
      </c>
      <c r="D9" s="114">
        <v>42500</v>
      </c>
      <c r="E9" s="114">
        <f>C9*D9</f>
        <v>382500</v>
      </c>
      <c r="F9" s="115">
        <v>95000</v>
      </c>
      <c r="G9" s="23">
        <f t="shared" ref="G9:G19" si="0">SUM(E9:F9)</f>
        <v>477500</v>
      </c>
    </row>
    <row r="10" spans="1:7">
      <c r="A10" s="37">
        <v>3</v>
      </c>
      <c r="B10" s="111" t="s">
        <v>189</v>
      </c>
      <c r="C10" s="114">
        <v>77</v>
      </c>
      <c r="D10" s="114">
        <v>21200</v>
      </c>
      <c r="E10" s="114">
        <f t="shared" ref="E10:E19" si="1">C10*D10</f>
        <v>1632400</v>
      </c>
      <c r="F10" s="123">
        <v>395200</v>
      </c>
      <c r="G10" s="23">
        <f>SUM(E10:F10)</f>
        <v>2027600</v>
      </c>
    </row>
    <row r="11" spans="1:7">
      <c r="A11" s="37">
        <v>4</v>
      </c>
      <c r="B11" s="111" t="s">
        <v>464</v>
      </c>
      <c r="C11" s="114">
        <v>892</v>
      </c>
      <c r="D11" s="114">
        <v>1400</v>
      </c>
      <c r="E11" s="114">
        <f t="shared" si="1"/>
        <v>1248800</v>
      </c>
      <c r="F11" s="123"/>
      <c r="G11" s="23">
        <f>SUM(E11:F11)</f>
        <v>1248800</v>
      </c>
    </row>
    <row r="12" spans="1:7">
      <c r="A12" s="37">
        <v>5</v>
      </c>
      <c r="B12" s="111" t="s">
        <v>654</v>
      </c>
      <c r="C12" s="114">
        <v>58</v>
      </c>
      <c r="D12" s="114">
        <v>15300</v>
      </c>
      <c r="E12" s="114">
        <f t="shared" si="1"/>
        <v>887400</v>
      </c>
      <c r="F12" s="115">
        <v>19000</v>
      </c>
      <c r="G12" s="23">
        <f t="shared" si="0"/>
        <v>906400</v>
      </c>
    </row>
    <row r="13" spans="1:7" ht="42">
      <c r="A13" s="37">
        <v>6</v>
      </c>
      <c r="B13" s="111" t="s">
        <v>655</v>
      </c>
      <c r="C13" s="114">
        <v>10</v>
      </c>
      <c r="D13" s="114">
        <v>25500</v>
      </c>
      <c r="E13" s="114">
        <f t="shared" si="1"/>
        <v>255000</v>
      </c>
      <c r="F13" s="115">
        <v>7600</v>
      </c>
      <c r="G13" s="23">
        <f t="shared" si="0"/>
        <v>262600</v>
      </c>
    </row>
    <row r="14" spans="1:7" ht="63">
      <c r="A14" s="37">
        <v>7</v>
      </c>
      <c r="B14" s="111" t="s">
        <v>656</v>
      </c>
      <c r="C14" s="114">
        <v>10</v>
      </c>
      <c r="D14" s="114">
        <v>34000</v>
      </c>
      <c r="E14" s="114">
        <f t="shared" si="1"/>
        <v>340000</v>
      </c>
      <c r="F14" s="115">
        <v>0</v>
      </c>
      <c r="G14" s="23">
        <f t="shared" si="0"/>
        <v>340000</v>
      </c>
    </row>
    <row r="15" spans="1:7">
      <c r="A15" s="37">
        <v>8</v>
      </c>
      <c r="B15" s="111" t="s">
        <v>657</v>
      </c>
      <c r="C15" s="114">
        <v>32</v>
      </c>
      <c r="D15" s="114">
        <v>8500</v>
      </c>
      <c r="E15" s="114">
        <f t="shared" si="1"/>
        <v>272000</v>
      </c>
      <c r="F15" s="115">
        <v>11400</v>
      </c>
      <c r="G15" s="23">
        <f t="shared" si="0"/>
        <v>283400</v>
      </c>
    </row>
    <row r="16" spans="1:7">
      <c r="A16" s="37">
        <v>9</v>
      </c>
      <c r="B16" s="111" t="s">
        <v>658</v>
      </c>
      <c r="C16" s="114">
        <v>39</v>
      </c>
      <c r="D16" s="114">
        <v>8500</v>
      </c>
      <c r="E16" s="114">
        <f t="shared" si="1"/>
        <v>331500</v>
      </c>
      <c r="F16" s="115">
        <v>15200</v>
      </c>
      <c r="G16" s="23">
        <f t="shared" si="0"/>
        <v>346700</v>
      </c>
    </row>
    <row r="17" spans="1:7" ht="42">
      <c r="A17" s="37">
        <v>10</v>
      </c>
      <c r="B17" s="111" t="s">
        <v>653</v>
      </c>
      <c r="C17" s="114">
        <v>2</v>
      </c>
      <c r="D17" s="114">
        <v>12800</v>
      </c>
      <c r="E17" s="114">
        <f t="shared" si="1"/>
        <v>25600</v>
      </c>
      <c r="F17" s="115">
        <v>0</v>
      </c>
      <c r="G17" s="23">
        <f t="shared" si="0"/>
        <v>25600</v>
      </c>
    </row>
    <row r="18" spans="1:7" ht="63">
      <c r="A18" s="37">
        <v>11</v>
      </c>
      <c r="B18" s="111" t="s">
        <v>652</v>
      </c>
      <c r="C18" s="114">
        <v>3</v>
      </c>
      <c r="D18" s="114">
        <v>8500</v>
      </c>
      <c r="E18" s="114">
        <f t="shared" si="1"/>
        <v>25500</v>
      </c>
      <c r="F18" s="115">
        <v>0</v>
      </c>
      <c r="G18" s="23">
        <f t="shared" si="0"/>
        <v>25500</v>
      </c>
    </row>
    <row r="19" spans="1:7" ht="63">
      <c r="A19" s="37">
        <v>12</v>
      </c>
      <c r="B19" s="111" t="s">
        <v>651</v>
      </c>
      <c r="C19" s="114">
        <v>7</v>
      </c>
      <c r="D19" s="114">
        <v>8500</v>
      </c>
      <c r="E19" s="114">
        <f t="shared" si="1"/>
        <v>59500</v>
      </c>
      <c r="F19" s="115">
        <v>0</v>
      </c>
      <c r="G19" s="23">
        <f t="shared" si="0"/>
        <v>59500</v>
      </c>
    </row>
    <row r="20" spans="1:7">
      <c r="A20" s="120" t="s">
        <v>6</v>
      </c>
      <c r="B20" s="121"/>
      <c r="C20" s="116">
        <f>SUM(C8:C19)</f>
        <v>1162</v>
      </c>
      <c r="D20" s="116"/>
      <c r="E20" s="116">
        <f>SUM(E8:E19)</f>
        <v>8775000</v>
      </c>
      <c r="F20" s="116">
        <f>SUM(F8:F19)</f>
        <v>855000</v>
      </c>
      <c r="G20" s="116">
        <f>SUM(G8:G19)</f>
        <v>9630000</v>
      </c>
    </row>
  </sheetData>
  <mergeCells count="10">
    <mergeCell ref="A6:A7"/>
    <mergeCell ref="A20:B20"/>
    <mergeCell ref="A1:G1"/>
    <mergeCell ref="F10:F11"/>
    <mergeCell ref="B6:B7"/>
    <mergeCell ref="C6:E6"/>
    <mergeCell ref="F6:F7"/>
    <mergeCell ref="G6:G7"/>
    <mergeCell ref="A3:E3"/>
    <mergeCell ref="A4:E4"/>
  </mergeCells>
  <pageMargins left="0.78740157480314965" right="0.70866141732283472" top="0.78740157480314965" bottom="0.74803149606299213" header="0.31496062992125984" footer="0.31496062992125984"/>
  <pageSetup paperSize="9" scale="88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9"/>
  <sheetViews>
    <sheetView view="pageBreakPreview" zoomScaleNormal="89" zoomScaleSheetLayoutView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10" sqref="B10"/>
    </sheetView>
  </sheetViews>
  <sheetFormatPr defaultColWidth="9" defaultRowHeight="21"/>
  <cols>
    <col min="1" max="1" width="9" style="2"/>
    <col min="2" max="2" width="61.28515625" style="2" customWidth="1"/>
    <col min="3" max="3" width="17" style="44" bestFit="1" customWidth="1"/>
    <col min="4" max="4" width="16.85546875" style="83" bestFit="1" customWidth="1"/>
    <col min="5" max="5" width="18.7109375" style="83" customWidth="1"/>
    <col min="6" max="6" width="13.28515625" style="83" customWidth="1"/>
    <col min="7" max="7" width="9.140625" style="44" bestFit="1" customWidth="1"/>
    <col min="8" max="8" width="10.85546875" style="44" bestFit="1" customWidth="1"/>
    <col min="9" max="16384" width="9" style="44"/>
  </cols>
  <sheetData>
    <row r="1" spans="1:6" ht="26.25">
      <c r="A1" s="126" t="s">
        <v>616</v>
      </c>
      <c r="B1" s="126"/>
      <c r="C1" s="126"/>
      <c r="D1" s="126"/>
      <c r="E1" s="126"/>
      <c r="F1" s="96"/>
    </row>
    <row r="2" spans="1:6" ht="26.25">
      <c r="A2" s="130" t="s">
        <v>436</v>
      </c>
      <c r="B2" s="130"/>
      <c r="C2" s="130"/>
      <c r="D2" s="130"/>
      <c r="E2" s="130"/>
      <c r="F2" s="96"/>
    </row>
    <row r="3" spans="1:6" ht="23.25">
      <c r="A3" s="125" t="s">
        <v>611</v>
      </c>
      <c r="B3" s="125"/>
      <c r="C3" s="125"/>
      <c r="D3" s="125"/>
      <c r="E3" s="125"/>
      <c r="F3" s="95"/>
    </row>
    <row r="4" spans="1:6" ht="23.25">
      <c r="A4" s="125" t="s">
        <v>612</v>
      </c>
      <c r="B4" s="125"/>
      <c r="C4" s="125"/>
      <c r="D4" s="125"/>
      <c r="E4" s="125"/>
      <c r="F4" s="95"/>
    </row>
    <row r="5" spans="1:6">
      <c r="A5" s="94"/>
      <c r="B5" s="94"/>
      <c r="C5" s="94"/>
      <c r="D5" s="94"/>
      <c r="E5" s="94"/>
      <c r="F5" s="95"/>
    </row>
    <row r="6" spans="1:6" s="40" customFormat="1" ht="46.5">
      <c r="A6" s="38" t="s">
        <v>0</v>
      </c>
      <c r="B6" s="38" t="s">
        <v>1</v>
      </c>
      <c r="C6" s="25" t="s">
        <v>624</v>
      </c>
      <c r="D6" s="25" t="s">
        <v>436</v>
      </c>
      <c r="E6" s="25" t="s">
        <v>2</v>
      </c>
      <c r="F6" s="39"/>
    </row>
    <row r="7" spans="1:6">
      <c r="A7" s="41" t="s">
        <v>3</v>
      </c>
      <c r="B7" s="41"/>
      <c r="C7" s="41"/>
      <c r="D7" s="41"/>
      <c r="E7" s="42"/>
      <c r="F7" s="43"/>
    </row>
    <row r="8" spans="1:6">
      <c r="A8" s="45" t="s">
        <v>394</v>
      </c>
      <c r="B8" s="24" t="s">
        <v>395</v>
      </c>
      <c r="C8" s="46">
        <v>11400</v>
      </c>
      <c r="D8" s="42">
        <v>136000</v>
      </c>
      <c r="E8" s="42">
        <f>SUM(C8:D8)</f>
        <v>147400</v>
      </c>
      <c r="F8" s="43"/>
    </row>
    <row r="9" spans="1:6">
      <c r="A9" s="45" t="s">
        <v>396</v>
      </c>
      <c r="B9" s="24" t="s">
        <v>397</v>
      </c>
      <c r="C9" s="46">
        <v>49400</v>
      </c>
      <c r="D9" s="42">
        <v>85000</v>
      </c>
      <c r="E9" s="42">
        <f t="shared" ref="E9:E30" si="0">SUM(C9:D9)</f>
        <v>134400</v>
      </c>
      <c r="F9" s="43"/>
    </row>
    <row r="10" spans="1:6">
      <c r="A10" s="45" t="s">
        <v>398</v>
      </c>
      <c r="B10" s="24" t="s">
        <v>399</v>
      </c>
      <c r="C10" s="46">
        <v>7600</v>
      </c>
      <c r="D10" s="42">
        <v>136000</v>
      </c>
      <c r="E10" s="42">
        <f t="shared" si="0"/>
        <v>143600</v>
      </c>
      <c r="F10" s="43"/>
    </row>
    <row r="11" spans="1:6">
      <c r="A11" s="45" t="s">
        <v>400</v>
      </c>
      <c r="B11" s="24" t="s">
        <v>401</v>
      </c>
      <c r="C11" s="46">
        <v>11400</v>
      </c>
      <c r="D11" s="42">
        <v>25500</v>
      </c>
      <c r="E11" s="42">
        <f t="shared" si="0"/>
        <v>36900</v>
      </c>
      <c r="F11" s="43"/>
    </row>
    <row r="12" spans="1:6">
      <c r="A12" s="45" t="s">
        <v>402</v>
      </c>
      <c r="B12" s="24" t="s">
        <v>428</v>
      </c>
      <c r="C12" s="46">
        <v>0</v>
      </c>
      <c r="D12" s="42">
        <v>170000</v>
      </c>
      <c r="E12" s="42">
        <f t="shared" si="0"/>
        <v>170000</v>
      </c>
      <c r="F12" s="43"/>
    </row>
    <row r="13" spans="1:6">
      <c r="A13" s="45" t="s">
        <v>403</v>
      </c>
      <c r="B13" s="24" t="s">
        <v>404</v>
      </c>
      <c r="C13" s="46">
        <v>15200</v>
      </c>
      <c r="D13" s="42">
        <v>127500</v>
      </c>
      <c r="E13" s="42">
        <f t="shared" si="0"/>
        <v>142700</v>
      </c>
      <c r="F13" s="43"/>
    </row>
    <row r="14" spans="1:6">
      <c r="A14" s="45" t="s">
        <v>405</v>
      </c>
      <c r="B14" s="24" t="s">
        <v>429</v>
      </c>
      <c r="C14" s="46">
        <v>0</v>
      </c>
      <c r="D14" s="42">
        <v>170000</v>
      </c>
      <c r="E14" s="42">
        <f t="shared" si="0"/>
        <v>170000</v>
      </c>
      <c r="F14" s="43"/>
    </row>
    <row r="15" spans="1:6">
      <c r="A15" s="45" t="s">
        <v>4</v>
      </c>
      <c r="B15" s="24" t="s">
        <v>5</v>
      </c>
      <c r="C15" s="46">
        <v>34200</v>
      </c>
      <c r="D15" s="42">
        <v>290200</v>
      </c>
      <c r="E15" s="42">
        <f t="shared" si="0"/>
        <v>324400</v>
      </c>
      <c r="F15" s="43"/>
    </row>
    <row r="16" spans="1:6">
      <c r="A16" s="45" t="s">
        <v>406</v>
      </c>
      <c r="B16" s="24" t="s">
        <v>430</v>
      </c>
      <c r="C16" s="46">
        <v>0</v>
      </c>
      <c r="D16" s="42">
        <v>170000</v>
      </c>
      <c r="E16" s="42">
        <f t="shared" si="0"/>
        <v>170000</v>
      </c>
      <c r="F16" s="43"/>
    </row>
    <row r="17" spans="1:6">
      <c r="A17" s="45" t="s">
        <v>407</v>
      </c>
      <c r="B17" s="24" t="s">
        <v>431</v>
      </c>
      <c r="C17" s="46">
        <v>15200</v>
      </c>
      <c r="D17" s="42">
        <v>144500</v>
      </c>
      <c r="E17" s="42">
        <f t="shared" si="0"/>
        <v>159700</v>
      </c>
      <c r="F17" s="43"/>
    </row>
    <row r="18" spans="1:6">
      <c r="A18" s="45" t="s">
        <v>408</v>
      </c>
      <c r="B18" s="24" t="s">
        <v>409</v>
      </c>
      <c r="C18" s="46">
        <v>3800</v>
      </c>
      <c r="D18" s="42">
        <v>30000</v>
      </c>
      <c r="E18" s="42">
        <f t="shared" si="0"/>
        <v>33800</v>
      </c>
      <c r="F18" s="43"/>
    </row>
    <row r="19" spans="1:6">
      <c r="A19" s="45" t="s">
        <v>410</v>
      </c>
      <c r="B19" s="24" t="s">
        <v>432</v>
      </c>
      <c r="C19" s="46">
        <v>0</v>
      </c>
      <c r="D19" s="42">
        <v>59500</v>
      </c>
      <c r="E19" s="42">
        <f t="shared" si="0"/>
        <v>59500</v>
      </c>
      <c r="F19" s="43"/>
    </row>
    <row r="20" spans="1:6">
      <c r="A20" s="45" t="s">
        <v>411</v>
      </c>
      <c r="B20" s="24" t="s">
        <v>433</v>
      </c>
      <c r="C20" s="46">
        <v>0</v>
      </c>
      <c r="D20" s="42">
        <v>59500</v>
      </c>
      <c r="E20" s="42">
        <f t="shared" si="0"/>
        <v>59500</v>
      </c>
      <c r="F20" s="43"/>
    </row>
    <row r="21" spans="1:6">
      <c r="A21" s="45" t="s">
        <v>412</v>
      </c>
      <c r="B21" s="24" t="s">
        <v>413</v>
      </c>
      <c r="C21" s="46">
        <v>3800</v>
      </c>
      <c r="D21" s="42">
        <v>382500</v>
      </c>
      <c r="E21" s="42">
        <f t="shared" si="0"/>
        <v>386300</v>
      </c>
      <c r="F21" s="43"/>
    </row>
    <row r="22" spans="1:6">
      <c r="A22" s="45" t="s">
        <v>414</v>
      </c>
      <c r="B22" s="47" t="s">
        <v>415</v>
      </c>
      <c r="C22" s="46">
        <v>7600</v>
      </c>
      <c r="D22" s="42">
        <v>382500</v>
      </c>
      <c r="E22" s="42">
        <f t="shared" si="0"/>
        <v>390100</v>
      </c>
      <c r="F22" s="43"/>
    </row>
    <row r="23" spans="1:6">
      <c r="A23" s="45" t="s">
        <v>416</v>
      </c>
      <c r="B23" s="24" t="s">
        <v>417</v>
      </c>
      <c r="C23" s="46">
        <v>83600</v>
      </c>
      <c r="D23" s="42">
        <v>527000</v>
      </c>
      <c r="E23" s="42">
        <f t="shared" si="0"/>
        <v>610600</v>
      </c>
      <c r="F23" s="43"/>
    </row>
    <row r="24" spans="1:6">
      <c r="A24" s="45" t="s">
        <v>418</v>
      </c>
      <c r="B24" s="24" t="s">
        <v>419</v>
      </c>
      <c r="C24" s="46">
        <v>7600</v>
      </c>
      <c r="D24" s="42">
        <v>0</v>
      </c>
      <c r="E24" s="42">
        <f t="shared" si="0"/>
        <v>7600</v>
      </c>
      <c r="F24" s="43"/>
    </row>
    <row r="25" spans="1:6">
      <c r="A25" s="45" t="s">
        <v>420</v>
      </c>
      <c r="B25" s="24" t="s">
        <v>434</v>
      </c>
      <c r="C25" s="46">
        <v>0</v>
      </c>
      <c r="D25" s="42">
        <v>136000</v>
      </c>
      <c r="E25" s="42">
        <f t="shared" si="0"/>
        <v>136000</v>
      </c>
      <c r="F25" s="43"/>
    </row>
    <row r="26" spans="1:6">
      <c r="A26" s="45" t="s">
        <v>421</v>
      </c>
      <c r="B26" s="24" t="s">
        <v>435</v>
      </c>
      <c r="C26" s="46">
        <v>57000</v>
      </c>
      <c r="D26" s="42">
        <v>170000</v>
      </c>
      <c r="E26" s="42">
        <f t="shared" si="0"/>
        <v>227000</v>
      </c>
      <c r="F26" s="43"/>
    </row>
    <row r="27" spans="1:6">
      <c r="A27" s="45" t="s">
        <v>422</v>
      </c>
      <c r="B27" s="24" t="s">
        <v>423</v>
      </c>
      <c r="C27" s="46">
        <v>0</v>
      </c>
      <c r="D27" s="42">
        <v>17000</v>
      </c>
      <c r="E27" s="42">
        <f t="shared" si="0"/>
        <v>17000</v>
      </c>
      <c r="F27" s="43"/>
    </row>
    <row r="28" spans="1:6">
      <c r="A28" s="45" t="s">
        <v>424</v>
      </c>
      <c r="B28" s="24" t="s">
        <v>425</v>
      </c>
      <c r="C28" s="46">
        <v>0</v>
      </c>
      <c r="D28" s="42">
        <v>17000</v>
      </c>
      <c r="E28" s="42">
        <f t="shared" si="0"/>
        <v>17000</v>
      </c>
      <c r="F28" s="43"/>
    </row>
    <row r="29" spans="1:6">
      <c r="A29" s="45" t="s">
        <v>426</v>
      </c>
      <c r="B29" s="24" t="s">
        <v>427</v>
      </c>
      <c r="C29" s="46">
        <v>3800</v>
      </c>
      <c r="D29" s="42">
        <v>40800</v>
      </c>
      <c r="E29" s="42">
        <f t="shared" ref="E29" si="1">SUM(C29:D29)</f>
        <v>44600</v>
      </c>
      <c r="F29" s="43"/>
    </row>
    <row r="30" spans="1:6">
      <c r="A30" s="45" t="s">
        <v>649</v>
      </c>
      <c r="B30" s="24" t="s">
        <v>650</v>
      </c>
      <c r="C30" s="46">
        <v>0</v>
      </c>
      <c r="D30" s="42">
        <v>38300</v>
      </c>
      <c r="E30" s="42">
        <f t="shared" si="0"/>
        <v>38300</v>
      </c>
      <c r="F30" s="43"/>
    </row>
    <row r="31" spans="1:6">
      <c r="A31" s="127" t="s">
        <v>6</v>
      </c>
      <c r="B31" s="127"/>
      <c r="C31" s="110">
        <f>SUM(C8:C30)</f>
        <v>311600</v>
      </c>
      <c r="D31" s="110">
        <f t="shared" ref="D31" si="2">SUM(D8:D30)</f>
        <v>3314800</v>
      </c>
      <c r="E31" s="110">
        <f>SUM(E8:E30)</f>
        <v>3626400</v>
      </c>
      <c r="F31" s="48"/>
    </row>
    <row r="32" spans="1:6">
      <c r="C32" s="49"/>
      <c r="D32" s="50"/>
      <c r="E32" s="50"/>
      <c r="F32" s="50"/>
    </row>
    <row r="33" spans="1:6">
      <c r="C33" s="49"/>
      <c r="D33" s="50"/>
      <c r="E33" s="50"/>
      <c r="F33" s="50"/>
    </row>
    <row r="34" spans="1:6">
      <c r="A34" s="51" t="s">
        <v>7</v>
      </c>
      <c r="B34" s="51"/>
      <c r="C34" s="52"/>
      <c r="D34" s="53"/>
      <c r="E34" s="53"/>
      <c r="F34" s="54"/>
    </row>
    <row r="35" spans="1:6">
      <c r="A35" s="55" t="s">
        <v>8</v>
      </c>
      <c r="B35" s="56" t="s">
        <v>9</v>
      </c>
      <c r="C35" s="57"/>
      <c r="D35" s="58">
        <v>42500</v>
      </c>
      <c r="E35" s="42">
        <f t="shared" ref="E35:E43" si="3">SUM(C35:D35)</f>
        <v>42500</v>
      </c>
      <c r="F35" s="59"/>
    </row>
    <row r="36" spans="1:6">
      <c r="A36" s="55" t="s">
        <v>10</v>
      </c>
      <c r="B36" s="56" t="s">
        <v>11</v>
      </c>
      <c r="C36" s="57"/>
      <c r="D36" s="58">
        <v>42500</v>
      </c>
      <c r="E36" s="42">
        <f t="shared" si="3"/>
        <v>42500</v>
      </c>
      <c r="F36" s="59"/>
    </row>
    <row r="37" spans="1:6">
      <c r="A37" s="55" t="s">
        <v>12</v>
      </c>
      <c r="B37" s="56" t="s">
        <v>13</v>
      </c>
      <c r="C37" s="57">
        <v>3800</v>
      </c>
      <c r="D37" s="58">
        <v>42500</v>
      </c>
      <c r="E37" s="42">
        <f t="shared" si="3"/>
        <v>46300</v>
      </c>
      <c r="F37" s="59"/>
    </row>
    <row r="38" spans="1:6">
      <c r="A38" s="45" t="s">
        <v>14</v>
      </c>
      <c r="B38" s="56" t="s">
        <v>15</v>
      </c>
      <c r="C38" s="57"/>
      <c r="D38" s="58">
        <v>42500</v>
      </c>
      <c r="E38" s="42">
        <f t="shared" si="3"/>
        <v>42500</v>
      </c>
      <c r="F38" s="59"/>
    </row>
    <row r="39" spans="1:6">
      <c r="A39" s="45" t="s">
        <v>16</v>
      </c>
      <c r="B39" s="56" t="s">
        <v>17</v>
      </c>
      <c r="C39" s="57"/>
      <c r="D39" s="58">
        <v>42500</v>
      </c>
      <c r="E39" s="42">
        <f t="shared" si="3"/>
        <v>42500</v>
      </c>
      <c r="F39" s="59"/>
    </row>
    <row r="40" spans="1:6">
      <c r="A40" s="45" t="s">
        <v>18</v>
      </c>
      <c r="B40" s="56" t="s">
        <v>19</v>
      </c>
      <c r="C40" s="57">
        <v>91200</v>
      </c>
      <c r="D40" s="58">
        <v>42500</v>
      </c>
      <c r="E40" s="42">
        <f t="shared" si="3"/>
        <v>133700</v>
      </c>
      <c r="F40" s="59"/>
    </row>
    <row r="41" spans="1:6">
      <c r="A41" s="45" t="s">
        <v>20</v>
      </c>
      <c r="B41" s="56" t="s">
        <v>21</v>
      </c>
      <c r="C41" s="57"/>
      <c r="D41" s="58">
        <v>42500</v>
      </c>
      <c r="E41" s="42">
        <f t="shared" si="3"/>
        <v>42500</v>
      </c>
      <c r="F41" s="59"/>
    </row>
    <row r="42" spans="1:6">
      <c r="A42" s="45" t="s">
        <v>22</v>
      </c>
      <c r="B42" s="56" t="s">
        <v>23</v>
      </c>
      <c r="C42" s="57"/>
      <c r="D42" s="58">
        <v>42500</v>
      </c>
      <c r="E42" s="42">
        <f t="shared" si="3"/>
        <v>42500</v>
      </c>
      <c r="F42" s="59"/>
    </row>
    <row r="43" spans="1:6">
      <c r="A43" s="45" t="s">
        <v>24</v>
      </c>
      <c r="B43" s="56" t="s">
        <v>25</v>
      </c>
      <c r="C43" s="57"/>
      <c r="D43" s="58">
        <v>42500</v>
      </c>
      <c r="E43" s="42">
        <f t="shared" si="3"/>
        <v>42500</v>
      </c>
      <c r="F43" s="59"/>
    </row>
    <row r="44" spans="1:6">
      <c r="A44" s="127" t="s">
        <v>6</v>
      </c>
      <c r="B44" s="127"/>
      <c r="C44" s="60">
        <f>SUM(C35:C43)</f>
        <v>95000</v>
      </c>
      <c r="D44" s="60">
        <f t="shared" ref="D44:E44" si="4">SUM(D35:D43)</f>
        <v>382500</v>
      </c>
      <c r="E44" s="60">
        <f t="shared" si="4"/>
        <v>477500</v>
      </c>
      <c r="F44" s="61"/>
    </row>
    <row r="45" spans="1:6" ht="37.5" customHeight="1">
      <c r="C45" s="49"/>
      <c r="D45" s="50"/>
      <c r="E45" s="50"/>
      <c r="F45" s="50"/>
    </row>
    <row r="46" spans="1:6" ht="37.5" customHeight="1">
      <c r="C46" s="49"/>
      <c r="D46" s="50"/>
      <c r="E46" s="50"/>
      <c r="F46" s="50"/>
    </row>
    <row r="47" spans="1:6">
      <c r="A47" s="51" t="s">
        <v>489</v>
      </c>
      <c r="B47" s="51"/>
      <c r="C47" s="62"/>
      <c r="D47" s="53"/>
      <c r="E47" s="53"/>
      <c r="F47" s="54"/>
    </row>
    <row r="48" spans="1:6">
      <c r="A48" s="51" t="s">
        <v>26</v>
      </c>
      <c r="B48" s="51"/>
      <c r="C48" s="63"/>
      <c r="D48" s="64"/>
      <c r="E48" s="64"/>
      <c r="F48" s="65"/>
    </row>
    <row r="49" spans="1:6">
      <c r="A49" s="55" t="s">
        <v>27</v>
      </c>
      <c r="B49" s="66" t="s">
        <v>490</v>
      </c>
      <c r="C49" s="57">
        <v>3800</v>
      </c>
      <c r="D49" s="58">
        <v>40800</v>
      </c>
      <c r="E49" s="42">
        <f t="shared" ref="E49:E58" si="5">SUM(C49:D49)</f>
        <v>44600</v>
      </c>
      <c r="F49" s="59"/>
    </row>
    <row r="50" spans="1:6">
      <c r="A50" s="55" t="s">
        <v>28</v>
      </c>
      <c r="B50" s="66" t="s">
        <v>29</v>
      </c>
      <c r="C50" s="57">
        <v>3800</v>
      </c>
      <c r="D50" s="58">
        <v>29600</v>
      </c>
      <c r="E50" s="42">
        <f t="shared" si="5"/>
        <v>33400</v>
      </c>
      <c r="F50" s="59"/>
    </row>
    <row r="51" spans="1:6">
      <c r="A51" s="55" t="s">
        <v>30</v>
      </c>
      <c r="B51" s="66" t="s">
        <v>31</v>
      </c>
      <c r="C51" s="57">
        <v>3800</v>
      </c>
      <c r="D51" s="58">
        <v>31000</v>
      </c>
      <c r="E51" s="42">
        <f t="shared" si="5"/>
        <v>34800</v>
      </c>
      <c r="F51" s="59"/>
    </row>
    <row r="52" spans="1:6">
      <c r="A52" s="55" t="s">
        <v>32</v>
      </c>
      <c r="B52" s="66" t="s">
        <v>33</v>
      </c>
      <c r="C52" s="57">
        <v>19000</v>
      </c>
      <c r="D52" s="58">
        <v>43600</v>
      </c>
      <c r="E52" s="42">
        <f t="shared" si="5"/>
        <v>62600</v>
      </c>
      <c r="F52" s="59"/>
    </row>
    <row r="53" spans="1:6">
      <c r="A53" s="55" t="s">
        <v>34</v>
      </c>
      <c r="B53" s="66" t="s">
        <v>35</v>
      </c>
      <c r="C53" s="57">
        <v>3800</v>
      </c>
      <c r="D53" s="58">
        <v>31000</v>
      </c>
      <c r="E53" s="42">
        <f t="shared" si="5"/>
        <v>34800</v>
      </c>
      <c r="F53" s="59"/>
    </row>
    <row r="54" spans="1:6">
      <c r="A54" s="55" t="s">
        <v>36</v>
      </c>
      <c r="B54" s="66" t="s">
        <v>37</v>
      </c>
      <c r="C54" s="57">
        <v>3800</v>
      </c>
      <c r="D54" s="58">
        <v>36600</v>
      </c>
      <c r="E54" s="42">
        <f t="shared" si="5"/>
        <v>40400</v>
      </c>
      <c r="F54" s="59"/>
    </row>
    <row r="55" spans="1:6">
      <c r="A55" s="55" t="s">
        <v>38</v>
      </c>
      <c r="B55" s="66" t="s">
        <v>39</v>
      </c>
      <c r="C55" s="57">
        <v>3800</v>
      </c>
      <c r="D55" s="58">
        <v>29600</v>
      </c>
      <c r="E55" s="42">
        <f t="shared" si="5"/>
        <v>33400</v>
      </c>
      <c r="F55" s="59"/>
    </row>
    <row r="56" spans="1:6">
      <c r="A56" s="55" t="s">
        <v>40</v>
      </c>
      <c r="B56" s="66" t="s">
        <v>41</v>
      </c>
      <c r="C56" s="57">
        <v>3800</v>
      </c>
      <c r="D56" s="58">
        <v>32400</v>
      </c>
      <c r="E56" s="42">
        <f t="shared" si="5"/>
        <v>36200</v>
      </c>
      <c r="F56" s="59"/>
    </row>
    <row r="57" spans="1:6">
      <c r="A57" s="55" t="s">
        <v>42</v>
      </c>
      <c r="B57" s="66" t="s">
        <v>43</v>
      </c>
      <c r="C57" s="57">
        <v>15200</v>
      </c>
      <c r="D57" s="58">
        <v>39400</v>
      </c>
      <c r="E57" s="42">
        <f t="shared" si="5"/>
        <v>54600</v>
      </c>
      <c r="F57" s="59"/>
    </row>
    <row r="58" spans="1:6">
      <c r="A58" s="55" t="s">
        <v>44</v>
      </c>
      <c r="B58" s="66" t="s">
        <v>45</v>
      </c>
      <c r="C58" s="57">
        <v>3800</v>
      </c>
      <c r="D58" s="58">
        <v>29600</v>
      </c>
      <c r="E58" s="42">
        <f t="shared" si="5"/>
        <v>33400</v>
      </c>
      <c r="F58" s="59"/>
    </row>
    <row r="59" spans="1:6">
      <c r="A59" s="51" t="s">
        <v>46</v>
      </c>
      <c r="B59" s="66"/>
      <c r="C59" s="57">
        <v>0</v>
      </c>
      <c r="D59" s="58"/>
      <c r="E59" s="58"/>
      <c r="F59" s="59"/>
    </row>
    <row r="60" spans="1:6">
      <c r="A60" s="55" t="s">
        <v>47</v>
      </c>
      <c r="B60" s="66" t="s">
        <v>48</v>
      </c>
      <c r="C60" s="57">
        <v>3800</v>
      </c>
      <c r="D60" s="58">
        <v>36600</v>
      </c>
      <c r="E60" s="42">
        <f t="shared" ref="E60:E67" si="6">SUM(C60:D60)</f>
        <v>40400</v>
      </c>
      <c r="F60" s="59"/>
    </row>
    <row r="61" spans="1:6">
      <c r="A61" s="55" t="s">
        <v>49</v>
      </c>
      <c r="B61" s="66" t="s">
        <v>50</v>
      </c>
      <c r="C61" s="57">
        <v>3800</v>
      </c>
      <c r="D61" s="58">
        <v>32400</v>
      </c>
      <c r="E61" s="42">
        <f t="shared" si="6"/>
        <v>36200</v>
      </c>
      <c r="F61" s="59"/>
    </row>
    <row r="62" spans="1:6">
      <c r="A62" s="55" t="s">
        <v>51</v>
      </c>
      <c r="B62" s="66" t="s">
        <v>52</v>
      </c>
      <c r="C62" s="57">
        <v>3800</v>
      </c>
      <c r="D62" s="58">
        <v>35200</v>
      </c>
      <c r="E62" s="42">
        <f t="shared" si="6"/>
        <v>39000</v>
      </c>
      <c r="F62" s="59"/>
    </row>
    <row r="63" spans="1:6">
      <c r="A63" s="55" t="s">
        <v>53</v>
      </c>
      <c r="B63" s="66" t="s">
        <v>54</v>
      </c>
      <c r="C63" s="57">
        <v>3800</v>
      </c>
      <c r="D63" s="58">
        <v>31000</v>
      </c>
      <c r="E63" s="42">
        <f t="shared" si="6"/>
        <v>34800</v>
      </c>
      <c r="F63" s="59"/>
    </row>
    <row r="64" spans="1:6">
      <c r="A64" s="55" t="s">
        <v>55</v>
      </c>
      <c r="B64" s="66" t="s">
        <v>56</v>
      </c>
      <c r="C64" s="57">
        <v>3800</v>
      </c>
      <c r="D64" s="58">
        <v>36600</v>
      </c>
      <c r="E64" s="42">
        <f t="shared" si="6"/>
        <v>40400</v>
      </c>
      <c r="F64" s="59"/>
    </row>
    <row r="65" spans="1:6">
      <c r="A65" s="55" t="s">
        <v>57</v>
      </c>
      <c r="B65" s="66" t="s">
        <v>58</v>
      </c>
      <c r="C65" s="57">
        <v>3800</v>
      </c>
      <c r="D65" s="58">
        <v>31000</v>
      </c>
      <c r="E65" s="42">
        <f t="shared" si="6"/>
        <v>34800</v>
      </c>
      <c r="F65" s="59"/>
    </row>
    <row r="66" spans="1:6">
      <c r="A66" s="55" t="s">
        <v>59</v>
      </c>
      <c r="B66" s="66" t="s">
        <v>60</v>
      </c>
      <c r="C66" s="57">
        <v>3800</v>
      </c>
      <c r="D66" s="58">
        <v>26800</v>
      </c>
      <c r="E66" s="42">
        <f t="shared" si="6"/>
        <v>30600</v>
      </c>
      <c r="F66" s="59"/>
    </row>
    <row r="67" spans="1:6">
      <c r="A67" s="55" t="s">
        <v>61</v>
      </c>
      <c r="B67" s="66" t="s">
        <v>62</v>
      </c>
      <c r="C67" s="57">
        <v>3800</v>
      </c>
      <c r="D67" s="58">
        <v>33800</v>
      </c>
      <c r="E67" s="42">
        <f t="shared" si="6"/>
        <v>37600</v>
      </c>
      <c r="F67" s="59"/>
    </row>
    <row r="68" spans="1:6">
      <c r="A68" s="51" t="s">
        <v>63</v>
      </c>
      <c r="B68" s="66"/>
      <c r="C68" s="57">
        <v>0</v>
      </c>
      <c r="D68" s="58"/>
      <c r="E68" s="58"/>
      <c r="F68" s="59"/>
    </row>
    <row r="69" spans="1:6">
      <c r="A69" s="55" t="s">
        <v>64</v>
      </c>
      <c r="B69" s="66" t="s">
        <v>65</v>
      </c>
      <c r="C69" s="57">
        <v>3800</v>
      </c>
      <c r="D69" s="58">
        <v>66000</v>
      </c>
      <c r="E69" s="42">
        <f t="shared" ref="E69:E76" si="7">SUM(C69:D69)</f>
        <v>69800</v>
      </c>
      <c r="F69" s="59"/>
    </row>
    <row r="70" spans="1:6">
      <c r="A70" s="55" t="s">
        <v>66</v>
      </c>
      <c r="B70" s="66" t="s">
        <v>67</v>
      </c>
      <c r="C70" s="57">
        <v>3800</v>
      </c>
      <c r="D70" s="58">
        <v>53400</v>
      </c>
      <c r="E70" s="42">
        <f t="shared" si="7"/>
        <v>57200</v>
      </c>
      <c r="F70" s="59"/>
    </row>
    <row r="71" spans="1:6">
      <c r="A71" s="55" t="s">
        <v>68</v>
      </c>
      <c r="B71" s="66" t="s">
        <v>69</v>
      </c>
      <c r="C71" s="57">
        <v>3800</v>
      </c>
      <c r="D71" s="58">
        <v>52000</v>
      </c>
      <c r="E71" s="42">
        <f t="shared" si="7"/>
        <v>55800</v>
      </c>
      <c r="F71" s="59"/>
    </row>
    <row r="72" spans="1:6">
      <c r="A72" s="55" t="s">
        <v>70</v>
      </c>
      <c r="B72" s="66" t="s">
        <v>71</v>
      </c>
      <c r="C72" s="57">
        <v>3800</v>
      </c>
      <c r="D72" s="58">
        <v>45000</v>
      </c>
      <c r="E72" s="42">
        <f t="shared" si="7"/>
        <v>48800</v>
      </c>
      <c r="F72" s="59"/>
    </row>
    <row r="73" spans="1:6">
      <c r="A73" s="55" t="s">
        <v>72</v>
      </c>
      <c r="B73" s="66" t="s">
        <v>73</v>
      </c>
      <c r="C73" s="57">
        <v>3800</v>
      </c>
      <c r="D73" s="58">
        <v>56200</v>
      </c>
      <c r="E73" s="42">
        <f t="shared" si="7"/>
        <v>60000</v>
      </c>
      <c r="F73" s="59"/>
    </row>
    <row r="74" spans="1:6">
      <c r="A74" s="55" t="s">
        <v>74</v>
      </c>
      <c r="B74" s="66" t="s">
        <v>75</v>
      </c>
      <c r="C74" s="57">
        <v>3800</v>
      </c>
      <c r="D74" s="58">
        <v>33800</v>
      </c>
      <c r="E74" s="42">
        <f t="shared" si="7"/>
        <v>37600</v>
      </c>
      <c r="F74" s="59"/>
    </row>
    <row r="75" spans="1:6">
      <c r="A75" s="55" t="s">
        <v>76</v>
      </c>
      <c r="B75" s="66" t="s">
        <v>77</v>
      </c>
      <c r="C75" s="57">
        <v>3800</v>
      </c>
      <c r="D75" s="58">
        <v>43600</v>
      </c>
      <c r="E75" s="42">
        <f t="shared" si="7"/>
        <v>47400</v>
      </c>
      <c r="F75" s="59"/>
    </row>
    <row r="76" spans="1:6">
      <c r="A76" s="55" t="s">
        <v>78</v>
      </c>
      <c r="B76" s="66" t="s">
        <v>79</v>
      </c>
      <c r="C76" s="57">
        <v>3800</v>
      </c>
      <c r="D76" s="58">
        <v>31000</v>
      </c>
      <c r="E76" s="42">
        <f t="shared" si="7"/>
        <v>34800</v>
      </c>
      <c r="F76" s="59"/>
    </row>
    <row r="77" spans="1:6">
      <c r="A77" s="51" t="s">
        <v>80</v>
      </c>
      <c r="B77" s="66"/>
      <c r="C77" s="57">
        <v>0</v>
      </c>
      <c r="D77" s="58"/>
      <c r="E77" s="58"/>
      <c r="F77" s="59"/>
    </row>
    <row r="78" spans="1:6">
      <c r="A78" s="45" t="s">
        <v>81</v>
      </c>
      <c r="B78" s="67" t="s">
        <v>82</v>
      </c>
      <c r="C78" s="57">
        <v>7600</v>
      </c>
      <c r="D78" s="58">
        <v>49200</v>
      </c>
      <c r="E78" s="42">
        <f t="shared" ref="E78:E89" si="8">SUM(C78:D78)</f>
        <v>56800</v>
      </c>
      <c r="F78" s="59"/>
    </row>
    <row r="79" spans="1:6">
      <c r="A79" s="55" t="s">
        <v>83</v>
      </c>
      <c r="B79" s="66" t="s">
        <v>84</v>
      </c>
      <c r="C79" s="57">
        <v>3800</v>
      </c>
      <c r="D79" s="58">
        <v>29600</v>
      </c>
      <c r="E79" s="42">
        <f t="shared" si="8"/>
        <v>33400</v>
      </c>
      <c r="F79" s="59"/>
    </row>
    <row r="80" spans="1:6">
      <c r="A80" s="55" t="s">
        <v>85</v>
      </c>
      <c r="B80" s="66" t="s">
        <v>86</v>
      </c>
      <c r="C80" s="57">
        <v>3800</v>
      </c>
      <c r="D80" s="58">
        <v>57600</v>
      </c>
      <c r="E80" s="42">
        <f t="shared" si="8"/>
        <v>61400</v>
      </c>
      <c r="F80" s="59"/>
    </row>
    <row r="81" spans="1:6">
      <c r="A81" s="55" t="s">
        <v>87</v>
      </c>
      <c r="B81" s="68" t="s">
        <v>88</v>
      </c>
      <c r="C81" s="57">
        <v>3800</v>
      </c>
      <c r="D81" s="58">
        <v>49200</v>
      </c>
      <c r="E81" s="42">
        <f t="shared" si="8"/>
        <v>53000</v>
      </c>
      <c r="F81" s="59"/>
    </row>
    <row r="82" spans="1:6">
      <c r="A82" s="55" t="s">
        <v>89</v>
      </c>
      <c r="B82" s="68" t="s">
        <v>90</v>
      </c>
      <c r="C82" s="57">
        <v>3800</v>
      </c>
      <c r="D82" s="58">
        <v>40800</v>
      </c>
      <c r="E82" s="42">
        <f t="shared" si="8"/>
        <v>44600</v>
      </c>
      <c r="F82" s="59"/>
    </row>
    <row r="83" spans="1:6">
      <c r="A83" s="55" t="s">
        <v>91</v>
      </c>
      <c r="B83" s="68" t="s">
        <v>92</v>
      </c>
      <c r="C83" s="57">
        <v>3800</v>
      </c>
      <c r="D83" s="58">
        <v>33800</v>
      </c>
      <c r="E83" s="42">
        <f t="shared" si="8"/>
        <v>37600</v>
      </c>
      <c r="F83" s="59"/>
    </row>
    <row r="84" spans="1:6">
      <c r="A84" s="55" t="s">
        <v>93</v>
      </c>
      <c r="B84" s="68" t="s">
        <v>94</v>
      </c>
      <c r="C84" s="57">
        <v>3800</v>
      </c>
      <c r="D84" s="58">
        <v>32400</v>
      </c>
      <c r="E84" s="42">
        <f t="shared" si="8"/>
        <v>36200</v>
      </c>
      <c r="F84" s="59"/>
    </row>
    <row r="85" spans="1:6">
      <c r="A85" s="55" t="s">
        <v>95</v>
      </c>
      <c r="B85" s="68" t="s">
        <v>96</v>
      </c>
      <c r="C85" s="57">
        <v>3800</v>
      </c>
      <c r="D85" s="58">
        <v>39400</v>
      </c>
      <c r="E85" s="42">
        <f t="shared" si="8"/>
        <v>43200</v>
      </c>
      <c r="F85" s="59"/>
    </row>
    <row r="86" spans="1:6">
      <c r="A86" s="55" t="s">
        <v>97</v>
      </c>
      <c r="B86" s="68" t="s">
        <v>98</v>
      </c>
      <c r="C86" s="57">
        <v>3800</v>
      </c>
      <c r="D86" s="58">
        <v>46400</v>
      </c>
      <c r="E86" s="42">
        <f t="shared" si="8"/>
        <v>50200</v>
      </c>
      <c r="F86" s="59"/>
    </row>
    <row r="87" spans="1:6">
      <c r="A87" s="55" t="s">
        <v>99</v>
      </c>
      <c r="B87" s="68" t="s">
        <v>100</v>
      </c>
      <c r="C87" s="57">
        <v>3800</v>
      </c>
      <c r="D87" s="58">
        <v>38000</v>
      </c>
      <c r="E87" s="42">
        <f t="shared" si="8"/>
        <v>41800</v>
      </c>
      <c r="F87" s="59"/>
    </row>
    <row r="88" spans="1:6">
      <c r="A88" s="55" t="s">
        <v>101</v>
      </c>
      <c r="B88" s="68" t="s">
        <v>102</v>
      </c>
      <c r="C88" s="57">
        <v>3800</v>
      </c>
      <c r="D88" s="58">
        <v>31000</v>
      </c>
      <c r="E88" s="42">
        <f t="shared" si="8"/>
        <v>34800</v>
      </c>
      <c r="F88" s="59"/>
    </row>
    <row r="89" spans="1:6">
      <c r="A89" s="55" t="s">
        <v>103</v>
      </c>
      <c r="B89" s="68" t="s">
        <v>104</v>
      </c>
      <c r="C89" s="57">
        <v>3800</v>
      </c>
      <c r="D89" s="58">
        <v>46400</v>
      </c>
      <c r="E89" s="42">
        <f t="shared" si="8"/>
        <v>50200</v>
      </c>
      <c r="F89" s="59"/>
    </row>
    <row r="90" spans="1:6">
      <c r="A90" s="51" t="s">
        <v>105</v>
      </c>
      <c r="B90" s="66"/>
      <c r="C90" s="57">
        <v>0</v>
      </c>
      <c r="D90" s="58"/>
      <c r="E90" s="58"/>
      <c r="F90" s="59"/>
    </row>
    <row r="91" spans="1:6">
      <c r="A91" s="55" t="s">
        <v>106</v>
      </c>
      <c r="B91" s="66" t="s">
        <v>107</v>
      </c>
      <c r="C91" s="57">
        <v>7600</v>
      </c>
      <c r="D91" s="58">
        <v>56200</v>
      </c>
      <c r="E91" s="42">
        <f t="shared" ref="E91:E98" si="9">SUM(C91:D91)</f>
        <v>63800</v>
      </c>
      <c r="F91" s="59"/>
    </row>
    <row r="92" spans="1:6">
      <c r="A92" s="55" t="s">
        <v>108</v>
      </c>
      <c r="B92" s="66" t="s">
        <v>109</v>
      </c>
      <c r="C92" s="57">
        <v>3800</v>
      </c>
      <c r="D92" s="58">
        <v>32400</v>
      </c>
      <c r="E92" s="42">
        <f t="shared" si="9"/>
        <v>36200</v>
      </c>
      <c r="F92" s="59"/>
    </row>
    <row r="93" spans="1:6">
      <c r="A93" s="55" t="s">
        <v>110</v>
      </c>
      <c r="B93" s="66" t="s">
        <v>111</v>
      </c>
      <c r="C93" s="57">
        <v>3800</v>
      </c>
      <c r="D93" s="58">
        <v>39400</v>
      </c>
      <c r="E93" s="42">
        <f t="shared" si="9"/>
        <v>43200</v>
      </c>
      <c r="F93" s="59"/>
    </row>
    <row r="94" spans="1:6">
      <c r="A94" s="55" t="s">
        <v>112</v>
      </c>
      <c r="B94" s="66" t="s">
        <v>113</v>
      </c>
      <c r="C94" s="57">
        <v>3800</v>
      </c>
      <c r="D94" s="58">
        <v>32400</v>
      </c>
      <c r="E94" s="42">
        <f t="shared" si="9"/>
        <v>36200</v>
      </c>
      <c r="F94" s="59"/>
    </row>
    <row r="95" spans="1:6">
      <c r="A95" s="55" t="s">
        <v>114</v>
      </c>
      <c r="B95" s="66" t="s">
        <v>115</v>
      </c>
      <c r="C95" s="57">
        <v>3800</v>
      </c>
      <c r="D95" s="58">
        <v>42200</v>
      </c>
      <c r="E95" s="42">
        <f t="shared" si="9"/>
        <v>46000</v>
      </c>
      <c r="F95" s="59"/>
    </row>
    <row r="96" spans="1:6">
      <c r="A96" s="55" t="s">
        <v>116</v>
      </c>
      <c r="B96" s="66" t="s">
        <v>117</v>
      </c>
      <c r="C96" s="57">
        <v>11400</v>
      </c>
      <c r="D96" s="58">
        <v>33800</v>
      </c>
      <c r="E96" s="42">
        <f t="shared" si="9"/>
        <v>45200</v>
      </c>
      <c r="F96" s="59"/>
    </row>
    <row r="97" spans="1:6">
      <c r="A97" s="55" t="s">
        <v>118</v>
      </c>
      <c r="B97" s="66" t="s">
        <v>119</v>
      </c>
      <c r="C97" s="57">
        <v>3800</v>
      </c>
      <c r="D97" s="58">
        <v>46400</v>
      </c>
      <c r="E97" s="42">
        <f t="shared" si="9"/>
        <v>50200</v>
      </c>
      <c r="F97" s="59"/>
    </row>
    <row r="98" spans="1:6">
      <c r="A98" s="55" t="s">
        <v>120</v>
      </c>
      <c r="B98" s="66" t="s">
        <v>121</v>
      </c>
      <c r="C98" s="57">
        <v>3800</v>
      </c>
      <c r="D98" s="58">
        <v>31000</v>
      </c>
      <c r="E98" s="42">
        <f t="shared" si="9"/>
        <v>34800</v>
      </c>
      <c r="F98" s="59"/>
    </row>
    <row r="99" spans="1:6">
      <c r="A99" s="51" t="s">
        <v>122</v>
      </c>
      <c r="B99" s="66"/>
      <c r="C99" s="57">
        <v>0</v>
      </c>
      <c r="D99" s="58"/>
      <c r="E99" s="58"/>
      <c r="F99" s="59"/>
    </row>
    <row r="100" spans="1:6">
      <c r="A100" s="55" t="s">
        <v>123</v>
      </c>
      <c r="B100" s="66" t="s">
        <v>124</v>
      </c>
      <c r="C100" s="57">
        <v>7600</v>
      </c>
      <c r="D100" s="58">
        <v>33800</v>
      </c>
      <c r="E100" s="42">
        <f t="shared" ref="E100:E108" si="10">SUM(C100:D100)</f>
        <v>41400</v>
      </c>
      <c r="F100" s="59"/>
    </row>
    <row r="101" spans="1:6">
      <c r="A101" s="55" t="s">
        <v>125</v>
      </c>
      <c r="B101" s="66" t="s">
        <v>126</v>
      </c>
      <c r="C101" s="57">
        <v>3800</v>
      </c>
      <c r="D101" s="58">
        <v>42200</v>
      </c>
      <c r="E101" s="42">
        <f t="shared" si="10"/>
        <v>46000</v>
      </c>
      <c r="F101" s="59"/>
    </row>
    <row r="102" spans="1:6">
      <c r="A102" s="55" t="s">
        <v>127</v>
      </c>
      <c r="B102" s="66" t="s">
        <v>128</v>
      </c>
      <c r="C102" s="57">
        <v>3800</v>
      </c>
      <c r="D102" s="58">
        <v>32400</v>
      </c>
      <c r="E102" s="42">
        <f t="shared" si="10"/>
        <v>36200</v>
      </c>
      <c r="F102" s="59"/>
    </row>
    <row r="103" spans="1:6">
      <c r="A103" s="55" t="s">
        <v>129</v>
      </c>
      <c r="B103" s="66" t="s">
        <v>130</v>
      </c>
      <c r="C103" s="57">
        <v>3800</v>
      </c>
      <c r="D103" s="58">
        <v>36600</v>
      </c>
      <c r="E103" s="42">
        <f t="shared" si="10"/>
        <v>40400</v>
      </c>
      <c r="F103" s="59"/>
    </row>
    <row r="104" spans="1:6">
      <c r="A104" s="55" t="s">
        <v>131</v>
      </c>
      <c r="B104" s="66" t="s">
        <v>132</v>
      </c>
      <c r="C104" s="57">
        <v>3800</v>
      </c>
      <c r="D104" s="58">
        <v>33800</v>
      </c>
      <c r="E104" s="42">
        <f t="shared" si="10"/>
        <v>37600</v>
      </c>
      <c r="F104" s="59"/>
    </row>
    <row r="105" spans="1:6">
      <c r="A105" s="55" t="s">
        <v>133</v>
      </c>
      <c r="B105" s="66" t="s">
        <v>134</v>
      </c>
      <c r="C105" s="57">
        <v>3800</v>
      </c>
      <c r="D105" s="58">
        <v>33800</v>
      </c>
      <c r="E105" s="42">
        <f t="shared" si="10"/>
        <v>37600</v>
      </c>
      <c r="F105" s="59"/>
    </row>
    <row r="106" spans="1:6">
      <c r="A106" s="55" t="s">
        <v>135</v>
      </c>
      <c r="B106" s="66" t="s">
        <v>136</v>
      </c>
      <c r="C106" s="57">
        <v>22800</v>
      </c>
      <c r="D106" s="58">
        <v>38000</v>
      </c>
      <c r="E106" s="42">
        <f t="shared" si="10"/>
        <v>60800</v>
      </c>
      <c r="F106" s="59"/>
    </row>
    <row r="107" spans="1:6">
      <c r="A107" s="55" t="s">
        <v>137</v>
      </c>
      <c r="B107" s="66" t="s">
        <v>138</v>
      </c>
      <c r="C107" s="57">
        <v>3800</v>
      </c>
      <c r="D107" s="58">
        <v>36600</v>
      </c>
      <c r="E107" s="42">
        <f t="shared" si="10"/>
        <v>40400</v>
      </c>
      <c r="F107" s="59"/>
    </row>
    <row r="108" spans="1:6">
      <c r="A108" s="55" t="s">
        <v>139</v>
      </c>
      <c r="B108" s="66" t="s">
        <v>140</v>
      </c>
      <c r="C108" s="57">
        <v>11400</v>
      </c>
      <c r="D108" s="58">
        <v>33800</v>
      </c>
      <c r="E108" s="42">
        <f t="shared" si="10"/>
        <v>45200</v>
      </c>
      <c r="F108" s="59"/>
    </row>
    <row r="109" spans="1:6">
      <c r="A109" s="51" t="s">
        <v>141</v>
      </c>
      <c r="B109" s="66"/>
      <c r="C109" s="57">
        <v>0</v>
      </c>
      <c r="D109" s="58"/>
      <c r="E109" s="58"/>
      <c r="F109" s="59"/>
    </row>
    <row r="110" spans="1:6">
      <c r="A110" s="55" t="s">
        <v>142</v>
      </c>
      <c r="B110" s="66" t="s">
        <v>143</v>
      </c>
      <c r="C110" s="57">
        <v>3800</v>
      </c>
      <c r="D110" s="58">
        <v>35200</v>
      </c>
      <c r="E110" s="42">
        <f t="shared" ref="E110:E117" si="11">SUM(C110:D110)</f>
        <v>39000</v>
      </c>
      <c r="F110" s="59"/>
    </row>
    <row r="111" spans="1:6">
      <c r="A111" s="55" t="s">
        <v>144</v>
      </c>
      <c r="B111" s="66" t="s">
        <v>145</v>
      </c>
      <c r="C111" s="57">
        <v>11400</v>
      </c>
      <c r="D111" s="58">
        <v>35200</v>
      </c>
      <c r="E111" s="42">
        <f t="shared" si="11"/>
        <v>46600</v>
      </c>
      <c r="F111" s="59"/>
    </row>
    <row r="112" spans="1:6">
      <c r="A112" s="55" t="s">
        <v>146</v>
      </c>
      <c r="B112" s="66" t="s">
        <v>147</v>
      </c>
      <c r="C112" s="57">
        <v>3800</v>
      </c>
      <c r="D112" s="58">
        <v>39400</v>
      </c>
      <c r="E112" s="42">
        <f t="shared" si="11"/>
        <v>43200</v>
      </c>
      <c r="F112" s="59"/>
    </row>
    <row r="113" spans="1:6">
      <c r="A113" s="55" t="s">
        <v>148</v>
      </c>
      <c r="B113" s="66" t="s">
        <v>149</v>
      </c>
      <c r="C113" s="57">
        <v>3800</v>
      </c>
      <c r="D113" s="58">
        <v>31000</v>
      </c>
      <c r="E113" s="42">
        <f t="shared" si="11"/>
        <v>34800</v>
      </c>
      <c r="F113" s="59"/>
    </row>
    <row r="114" spans="1:6">
      <c r="A114" s="55" t="s">
        <v>150</v>
      </c>
      <c r="B114" s="66" t="s">
        <v>151</v>
      </c>
      <c r="C114" s="57">
        <v>3800</v>
      </c>
      <c r="D114" s="58">
        <v>25400</v>
      </c>
      <c r="E114" s="42">
        <f t="shared" si="11"/>
        <v>29200</v>
      </c>
      <c r="F114" s="59"/>
    </row>
    <row r="115" spans="1:6">
      <c r="A115" s="55" t="s">
        <v>152</v>
      </c>
      <c r="B115" s="66" t="s">
        <v>153</v>
      </c>
      <c r="C115" s="57">
        <v>3800</v>
      </c>
      <c r="D115" s="58">
        <v>25400</v>
      </c>
      <c r="E115" s="42">
        <f t="shared" si="11"/>
        <v>29200</v>
      </c>
      <c r="F115" s="59"/>
    </row>
    <row r="116" spans="1:6">
      <c r="A116" s="55" t="s">
        <v>154</v>
      </c>
      <c r="B116" s="66" t="s">
        <v>155</v>
      </c>
      <c r="C116" s="57">
        <v>3800</v>
      </c>
      <c r="D116" s="58">
        <v>32400</v>
      </c>
      <c r="E116" s="42">
        <f t="shared" si="11"/>
        <v>36200</v>
      </c>
      <c r="F116" s="59"/>
    </row>
    <row r="117" spans="1:6">
      <c r="A117" s="55" t="s">
        <v>156</v>
      </c>
      <c r="B117" s="66" t="s">
        <v>157</v>
      </c>
      <c r="C117" s="57">
        <v>3800</v>
      </c>
      <c r="D117" s="58">
        <v>32400</v>
      </c>
      <c r="E117" s="42">
        <f t="shared" si="11"/>
        <v>36200</v>
      </c>
      <c r="F117" s="59"/>
    </row>
    <row r="118" spans="1:6">
      <c r="A118" s="51" t="s">
        <v>158</v>
      </c>
      <c r="B118" s="66"/>
      <c r="C118" s="57">
        <v>0</v>
      </c>
      <c r="D118" s="58"/>
      <c r="E118" s="58"/>
      <c r="F118" s="59"/>
    </row>
    <row r="119" spans="1:6">
      <c r="A119" s="45" t="s">
        <v>159</v>
      </c>
      <c r="B119" s="67" t="s">
        <v>160</v>
      </c>
      <c r="C119" s="57">
        <v>3800</v>
      </c>
      <c r="D119" s="58">
        <v>53400</v>
      </c>
      <c r="E119" s="42">
        <f t="shared" ref="E119:E127" si="12">SUM(C119:D119)</f>
        <v>57200</v>
      </c>
      <c r="F119" s="59"/>
    </row>
    <row r="120" spans="1:6">
      <c r="A120" s="55" t="s">
        <v>161</v>
      </c>
      <c r="B120" s="66" t="s">
        <v>162</v>
      </c>
      <c r="C120" s="57">
        <v>3800</v>
      </c>
      <c r="D120" s="58">
        <v>32400</v>
      </c>
      <c r="E120" s="42">
        <f t="shared" si="12"/>
        <v>36200</v>
      </c>
      <c r="F120" s="59"/>
    </row>
    <row r="121" spans="1:6">
      <c r="A121" s="45" t="s">
        <v>163</v>
      </c>
      <c r="B121" s="66" t="s">
        <v>164</v>
      </c>
      <c r="C121" s="57">
        <v>3800</v>
      </c>
      <c r="D121" s="58">
        <v>32400</v>
      </c>
      <c r="E121" s="42">
        <f t="shared" si="12"/>
        <v>36200</v>
      </c>
      <c r="F121" s="59"/>
    </row>
    <row r="122" spans="1:6">
      <c r="A122" s="55" t="s">
        <v>165</v>
      </c>
      <c r="B122" s="66" t="s">
        <v>166</v>
      </c>
      <c r="C122" s="57">
        <v>3800</v>
      </c>
      <c r="D122" s="58">
        <v>25400</v>
      </c>
      <c r="E122" s="42">
        <f t="shared" si="12"/>
        <v>29200</v>
      </c>
      <c r="F122" s="59"/>
    </row>
    <row r="123" spans="1:6">
      <c r="A123" s="45" t="s">
        <v>167</v>
      </c>
      <c r="B123" s="66" t="s">
        <v>168</v>
      </c>
      <c r="C123" s="57">
        <v>3800</v>
      </c>
      <c r="D123" s="58">
        <v>47800</v>
      </c>
      <c r="E123" s="42">
        <f t="shared" si="12"/>
        <v>51600</v>
      </c>
      <c r="F123" s="59"/>
    </row>
    <row r="124" spans="1:6">
      <c r="A124" s="55" t="s">
        <v>169</v>
      </c>
      <c r="B124" s="66" t="s">
        <v>170</v>
      </c>
      <c r="C124" s="57">
        <v>3800</v>
      </c>
      <c r="D124" s="58">
        <v>28200</v>
      </c>
      <c r="E124" s="42">
        <f t="shared" si="12"/>
        <v>32000</v>
      </c>
      <c r="F124" s="59"/>
    </row>
    <row r="125" spans="1:6">
      <c r="A125" s="45" t="s">
        <v>171</v>
      </c>
      <c r="B125" s="66" t="s">
        <v>172</v>
      </c>
      <c r="C125" s="57">
        <v>3800</v>
      </c>
      <c r="D125" s="58">
        <v>32400</v>
      </c>
      <c r="E125" s="42">
        <f t="shared" si="12"/>
        <v>36200</v>
      </c>
      <c r="F125" s="59"/>
    </row>
    <row r="126" spans="1:6">
      <c r="A126" s="55" t="s">
        <v>173</v>
      </c>
      <c r="B126" s="66" t="s">
        <v>174</v>
      </c>
      <c r="C126" s="57">
        <v>3800</v>
      </c>
      <c r="D126" s="58">
        <v>35200</v>
      </c>
      <c r="E126" s="42">
        <f t="shared" si="12"/>
        <v>39000</v>
      </c>
      <c r="F126" s="59"/>
    </row>
    <row r="127" spans="1:6">
      <c r="A127" s="45" t="s">
        <v>175</v>
      </c>
      <c r="B127" s="66" t="s">
        <v>176</v>
      </c>
      <c r="C127" s="57">
        <v>3800</v>
      </c>
      <c r="D127" s="58">
        <v>36600</v>
      </c>
      <c r="E127" s="42">
        <f t="shared" si="12"/>
        <v>40400</v>
      </c>
      <c r="F127" s="59"/>
    </row>
    <row r="128" spans="1:6">
      <c r="A128" s="51" t="s">
        <v>177</v>
      </c>
      <c r="B128" s="66"/>
      <c r="C128" s="57">
        <v>0</v>
      </c>
      <c r="D128" s="58"/>
      <c r="E128" s="58"/>
      <c r="F128" s="59"/>
    </row>
    <row r="129" spans="1:7">
      <c r="A129" s="55" t="s">
        <v>178</v>
      </c>
      <c r="B129" s="66" t="s">
        <v>179</v>
      </c>
      <c r="C129" s="57">
        <v>7600</v>
      </c>
      <c r="D129" s="58">
        <v>43600</v>
      </c>
      <c r="E129" s="42">
        <f t="shared" ref="E129:E133" si="13">SUM(C129:D129)</f>
        <v>51200</v>
      </c>
      <c r="F129" s="59"/>
    </row>
    <row r="130" spans="1:7">
      <c r="A130" s="55" t="s">
        <v>180</v>
      </c>
      <c r="B130" s="66" t="s">
        <v>181</v>
      </c>
      <c r="C130" s="57">
        <v>3800</v>
      </c>
      <c r="D130" s="58">
        <v>31000</v>
      </c>
      <c r="E130" s="42">
        <f t="shared" si="13"/>
        <v>34800</v>
      </c>
      <c r="F130" s="59"/>
    </row>
    <row r="131" spans="1:7">
      <c r="A131" s="55" t="s">
        <v>182</v>
      </c>
      <c r="B131" s="66" t="s">
        <v>183</v>
      </c>
      <c r="C131" s="57">
        <v>3800</v>
      </c>
      <c r="D131" s="58">
        <v>38000</v>
      </c>
      <c r="E131" s="42">
        <f t="shared" si="13"/>
        <v>41800</v>
      </c>
      <c r="F131" s="59"/>
    </row>
    <row r="132" spans="1:7">
      <c r="A132" s="55" t="s">
        <v>184</v>
      </c>
      <c r="B132" s="66" t="s">
        <v>185</v>
      </c>
      <c r="C132" s="57">
        <v>22800</v>
      </c>
      <c r="D132" s="58">
        <v>32400</v>
      </c>
      <c r="E132" s="42">
        <f t="shared" si="13"/>
        <v>55200</v>
      </c>
      <c r="F132" s="59"/>
    </row>
    <row r="133" spans="1:7">
      <c r="A133" s="55" t="s">
        <v>186</v>
      </c>
      <c r="B133" s="66" t="s">
        <v>187</v>
      </c>
      <c r="C133" s="57">
        <v>3800</v>
      </c>
      <c r="D133" s="58">
        <v>39400</v>
      </c>
      <c r="E133" s="42">
        <f t="shared" si="13"/>
        <v>43200</v>
      </c>
      <c r="F133" s="59"/>
    </row>
    <row r="134" spans="1:7">
      <c r="A134" s="127" t="s">
        <v>6</v>
      </c>
      <c r="B134" s="127"/>
      <c r="C134" s="60">
        <f t="shared" ref="C134:D134" si="14">SUM(C49:C133)</f>
        <v>395200</v>
      </c>
      <c r="D134" s="60">
        <f t="shared" si="14"/>
        <v>2881200</v>
      </c>
      <c r="E134" s="60">
        <f>SUM(E49:E133)</f>
        <v>3276400</v>
      </c>
      <c r="F134" s="61"/>
    </row>
    <row r="135" spans="1:7" ht="14.25" customHeight="1">
      <c r="C135" s="49"/>
      <c r="D135" s="50"/>
      <c r="E135" s="50"/>
      <c r="F135" s="50"/>
    </row>
    <row r="136" spans="1:7" ht="14.25" customHeight="1">
      <c r="C136" s="49"/>
      <c r="D136" s="50"/>
      <c r="E136" s="50"/>
      <c r="F136" s="50"/>
    </row>
    <row r="137" spans="1:7">
      <c r="A137" s="51" t="s">
        <v>491</v>
      </c>
      <c r="B137" s="51"/>
      <c r="C137" s="52"/>
      <c r="D137" s="53"/>
      <c r="E137" s="53"/>
      <c r="F137" s="54"/>
    </row>
    <row r="138" spans="1:7">
      <c r="A138" s="55" t="s">
        <v>196</v>
      </c>
      <c r="B138" s="24" t="s">
        <v>492</v>
      </c>
      <c r="C138" s="57">
        <v>7600</v>
      </c>
      <c r="D138" s="58">
        <v>15300</v>
      </c>
      <c r="E138" s="42">
        <f t="shared" ref="E138:E195" si="15">SUM(C138:D138)</f>
        <v>22900</v>
      </c>
      <c r="F138" s="59"/>
      <c r="G138" s="69"/>
    </row>
    <row r="139" spans="1:7">
      <c r="A139" s="55" t="s">
        <v>197</v>
      </c>
      <c r="B139" s="24" t="s">
        <v>493</v>
      </c>
      <c r="C139" s="57"/>
      <c r="D139" s="58">
        <v>15300</v>
      </c>
      <c r="E139" s="42">
        <f t="shared" si="15"/>
        <v>15300</v>
      </c>
      <c r="F139" s="59"/>
      <c r="G139" s="69"/>
    </row>
    <row r="140" spans="1:7">
      <c r="A140" s="55" t="s">
        <v>198</v>
      </c>
      <c r="B140" s="24" t="s">
        <v>494</v>
      </c>
      <c r="C140" s="57"/>
      <c r="D140" s="58">
        <v>15300</v>
      </c>
      <c r="E140" s="42">
        <f t="shared" si="15"/>
        <v>15300</v>
      </c>
      <c r="F140" s="59"/>
      <c r="G140" s="69"/>
    </row>
    <row r="141" spans="1:7">
      <c r="A141" s="55" t="s">
        <v>199</v>
      </c>
      <c r="B141" s="24" t="s">
        <v>495</v>
      </c>
      <c r="C141" s="57"/>
      <c r="D141" s="58">
        <v>15300</v>
      </c>
      <c r="E141" s="42">
        <f t="shared" si="15"/>
        <v>15300</v>
      </c>
      <c r="F141" s="59"/>
      <c r="G141" s="69"/>
    </row>
    <row r="142" spans="1:7">
      <c r="A142" s="55" t="s">
        <v>200</v>
      </c>
      <c r="B142" s="24" t="s">
        <v>496</v>
      </c>
      <c r="C142" s="57"/>
      <c r="D142" s="58">
        <v>15300</v>
      </c>
      <c r="E142" s="42">
        <f t="shared" si="15"/>
        <v>15300</v>
      </c>
      <c r="F142" s="59"/>
      <c r="G142" s="69"/>
    </row>
    <row r="143" spans="1:7">
      <c r="A143" s="55" t="s">
        <v>201</v>
      </c>
      <c r="B143" s="24" t="s">
        <v>497</v>
      </c>
      <c r="C143" s="57"/>
      <c r="D143" s="58">
        <v>15300</v>
      </c>
      <c r="E143" s="42">
        <f t="shared" si="15"/>
        <v>15300</v>
      </c>
      <c r="F143" s="59"/>
      <c r="G143" s="69"/>
    </row>
    <row r="144" spans="1:7">
      <c r="A144" s="55" t="s">
        <v>202</v>
      </c>
      <c r="B144" s="24" t="s">
        <v>498</v>
      </c>
      <c r="C144" s="57"/>
      <c r="D144" s="58">
        <v>15300</v>
      </c>
      <c r="E144" s="42">
        <f t="shared" si="15"/>
        <v>15300</v>
      </c>
      <c r="F144" s="59"/>
      <c r="G144" s="69"/>
    </row>
    <row r="145" spans="1:7">
      <c r="A145" s="55" t="s">
        <v>203</v>
      </c>
      <c r="B145" s="24" t="s">
        <v>499</v>
      </c>
      <c r="C145" s="57"/>
      <c r="D145" s="58">
        <v>15300</v>
      </c>
      <c r="E145" s="42">
        <f t="shared" si="15"/>
        <v>15300</v>
      </c>
      <c r="F145" s="59"/>
      <c r="G145" s="69"/>
    </row>
    <row r="146" spans="1:7" s="69" customFormat="1">
      <c r="A146" s="55" t="s">
        <v>204</v>
      </c>
      <c r="B146" s="24" t="s">
        <v>500</v>
      </c>
      <c r="C146" s="57"/>
      <c r="D146" s="58">
        <v>15300</v>
      </c>
      <c r="E146" s="42">
        <f t="shared" si="15"/>
        <v>15300</v>
      </c>
      <c r="F146" s="59"/>
    </row>
    <row r="147" spans="1:7" s="69" customFormat="1">
      <c r="A147" s="55" t="s">
        <v>205</v>
      </c>
      <c r="B147" s="24" t="s">
        <v>501</v>
      </c>
      <c r="C147" s="57"/>
      <c r="D147" s="58">
        <v>15300</v>
      </c>
      <c r="E147" s="42">
        <f t="shared" si="15"/>
        <v>15300</v>
      </c>
      <c r="F147" s="59"/>
    </row>
    <row r="148" spans="1:7" s="69" customFormat="1">
      <c r="A148" s="55" t="s">
        <v>206</v>
      </c>
      <c r="B148" s="24" t="s">
        <v>502</v>
      </c>
      <c r="C148" s="57"/>
      <c r="D148" s="58">
        <v>15300</v>
      </c>
      <c r="E148" s="42">
        <f t="shared" si="15"/>
        <v>15300</v>
      </c>
      <c r="F148" s="59"/>
    </row>
    <row r="149" spans="1:7">
      <c r="A149" s="55" t="s">
        <v>207</v>
      </c>
      <c r="B149" s="24" t="s">
        <v>503</v>
      </c>
      <c r="C149" s="57"/>
      <c r="D149" s="58">
        <v>15300</v>
      </c>
      <c r="E149" s="42">
        <f t="shared" si="15"/>
        <v>15300</v>
      </c>
      <c r="F149" s="59"/>
      <c r="G149" s="69"/>
    </row>
    <row r="150" spans="1:7">
      <c r="A150" s="55" t="s">
        <v>208</v>
      </c>
      <c r="B150" s="24" t="s">
        <v>504</v>
      </c>
      <c r="C150" s="57"/>
      <c r="D150" s="58">
        <v>15300</v>
      </c>
      <c r="E150" s="42">
        <f t="shared" si="15"/>
        <v>15300</v>
      </c>
      <c r="F150" s="59"/>
      <c r="G150" s="69"/>
    </row>
    <row r="151" spans="1:7">
      <c r="A151" s="55" t="s">
        <v>209</v>
      </c>
      <c r="B151" s="24" t="s">
        <v>505</v>
      </c>
      <c r="C151" s="57"/>
      <c r="D151" s="58">
        <v>15300</v>
      </c>
      <c r="E151" s="42">
        <f t="shared" si="15"/>
        <v>15300</v>
      </c>
      <c r="F151" s="59"/>
      <c r="G151" s="69"/>
    </row>
    <row r="152" spans="1:7">
      <c r="A152" s="55" t="s">
        <v>210</v>
      </c>
      <c r="B152" s="24" t="s">
        <v>506</v>
      </c>
      <c r="C152" s="57"/>
      <c r="D152" s="58">
        <v>15300</v>
      </c>
      <c r="E152" s="42">
        <f t="shared" si="15"/>
        <v>15300</v>
      </c>
      <c r="F152" s="59"/>
      <c r="G152" s="69"/>
    </row>
    <row r="153" spans="1:7">
      <c r="A153" s="55" t="s">
        <v>211</v>
      </c>
      <c r="B153" s="24" t="s">
        <v>507</v>
      </c>
      <c r="C153" s="57"/>
      <c r="D153" s="58">
        <v>15300</v>
      </c>
      <c r="E153" s="42">
        <f t="shared" si="15"/>
        <v>15300</v>
      </c>
      <c r="F153" s="59"/>
      <c r="G153" s="69"/>
    </row>
    <row r="154" spans="1:7">
      <c r="A154" s="55" t="s">
        <v>212</v>
      </c>
      <c r="B154" s="24" t="s">
        <v>508</v>
      </c>
      <c r="C154" s="57"/>
      <c r="D154" s="58">
        <v>15300</v>
      </c>
      <c r="E154" s="42">
        <f t="shared" si="15"/>
        <v>15300</v>
      </c>
      <c r="F154" s="59"/>
      <c r="G154" s="69"/>
    </row>
    <row r="155" spans="1:7">
      <c r="A155" s="55" t="s">
        <v>213</v>
      </c>
      <c r="B155" s="24" t="s">
        <v>509</v>
      </c>
      <c r="C155" s="57"/>
      <c r="D155" s="58">
        <v>15300</v>
      </c>
      <c r="E155" s="42">
        <f t="shared" si="15"/>
        <v>15300</v>
      </c>
      <c r="F155" s="59"/>
      <c r="G155" s="69"/>
    </row>
    <row r="156" spans="1:7">
      <c r="A156" s="55" t="s">
        <v>214</v>
      </c>
      <c r="B156" s="24" t="s">
        <v>510</v>
      </c>
      <c r="C156" s="57"/>
      <c r="D156" s="58">
        <v>15300</v>
      </c>
      <c r="E156" s="42">
        <f t="shared" si="15"/>
        <v>15300</v>
      </c>
      <c r="F156" s="59"/>
      <c r="G156" s="69"/>
    </row>
    <row r="157" spans="1:7">
      <c r="A157" s="55" t="s">
        <v>215</v>
      </c>
      <c r="B157" s="24" t="s">
        <v>511</v>
      </c>
      <c r="C157" s="57"/>
      <c r="D157" s="58">
        <v>15300</v>
      </c>
      <c r="E157" s="42">
        <f t="shared" si="15"/>
        <v>15300</v>
      </c>
      <c r="F157" s="59"/>
      <c r="G157" s="69"/>
    </row>
    <row r="158" spans="1:7" s="69" customFormat="1">
      <c r="A158" s="55" t="s">
        <v>216</v>
      </c>
      <c r="B158" s="24" t="s">
        <v>512</v>
      </c>
      <c r="C158" s="57"/>
      <c r="D158" s="58">
        <v>15300</v>
      </c>
      <c r="E158" s="42">
        <f t="shared" si="15"/>
        <v>15300</v>
      </c>
      <c r="F158" s="59"/>
    </row>
    <row r="159" spans="1:7" s="69" customFormat="1">
      <c r="A159" s="55" t="s">
        <v>217</v>
      </c>
      <c r="B159" s="24" t="s">
        <v>513</v>
      </c>
      <c r="C159" s="57"/>
      <c r="D159" s="58">
        <v>15300</v>
      </c>
      <c r="E159" s="42">
        <f t="shared" si="15"/>
        <v>15300</v>
      </c>
      <c r="F159" s="59"/>
    </row>
    <row r="160" spans="1:7" s="69" customFormat="1">
      <c r="A160" s="55" t="s">
        <v>218</v>
      </c>
      <c r="B160" s="24" t="s">
        <v>514</v>
      </c>
      <c r="C160" s="57"/>
      <c r="D160" s="58">
        <v>15300</v>
      </c>
      <c r="E160" s="42">
        <f t="shared" si="15"/>
        <v>15300</v>
      </c>
      <c r="F160" s="59"/>
    </row>
    <row r="161" spans="1:7">
      <c r="A161" s="55" t="s">
        <v>219</v>
      </c>
      <c r="B161" s="24" t="s">
        <v>515</v>
      </c>
      <c r="C161" s="57"/>
      <c r="D161" s="58">
        <v>15300</v>
      </c>
      <c r="E161" s="42">
        <f t="shared" si="15"/>
        <v>15300</v>
      </c>
      <c r="F161" s="59"/>
      <c r="G161" s="69"/>
    </row>
    <row r="162" spans="1:7">
      <c r="A162" s="55" t="s">
        <v>220</v>
      </c>
      <c r="B162" s="24" t="s">
        <v>516</v>
      </c>
      <c r="C162" s="57"/>
      <c r="D162" s="58">
        <v>15300</v>
      </c>
      <c r="E162" s="42">
        <f t="shared" si="15"/>
        <v>15300</v>
      </c>
      <c r="F162" s="59"/>
      <c r="G162" s="69"/>
    </row>
    <row r="163" spans="1:7">
      <c r="A163" s="55" t="s">
        <v>221</v>
      </c>
      <c r="B163" s="24" t="s">
        <v>517</v>
      </c>
      <c r="C163" s="57"/>
      <c r="D163" s="58">
        <v>15300</v>
      </c>
      <c r="E163" s="42">
        <f t="shared" si="15"/>
        <v>15300</v>
      </c>
      <c r="F163" s="59"/>
      <c r="G163" s="69"/>
    </row>
    <row r="164" spans="1:7">
      <c r="A164" s="55" t="s">
        <v>222</v>
      </c>
      <c r="B164" s="24" t="s">
        <v>518</v>
      </c>
      <c r="C164" s="57"/>
      <c r="D164" s="58">
        <v>15300</v>
      </c>
      <c r="E164" s="42">
        <f t="shared" si="15"/>
        <v>15300</v>
      </c>
      <c r="F164" s="59"/>
      <c r="G164" s="69"/>
    </row>
    <row r="165" spans="1:7">
      <c r="A165" s="55" t="s">
        <v>223</v>
      </c>
      <c r="B165" s="24" t="s">
        <v>519</v>
      </c>
      <c r="C165" s="57"/>
      <c r="D165" s="58">
        <v>15300</v>
      </c>
      <c r="E165" s="42">
        <f t="shared" si="15"/>
        <v>15300</v>
      </c>
      <c r="F165" s="59"/>
      <c r="G165" s="69"/>
    </row>
    <row r="166" spans="1:7">
      <c r="A166" s="55" t="s">
        <v>224</v>
      </c>
      <c r="B166" s="24" t="s">
        <v>520</v>
      </c>
      <c r="C166" s="57"/>
      <c r="D166" s="58">
        <v>15300</v>
      </c>
      <c r="E166" s="42">
        <f t="shared" si="15"/>
        <v>15300</v>
      </c>
      <c r="F166" s="59"/>
      <c r="G166" s="69"/>
    </row>
    <row r="167" spans="1:7" s="69" customFormat="1">
      <c r="A167" s="55" t="s">
        <v>225</v>
      </c>
      <c r="B167" s="24" t="s">
        <v>521</v>
      </c>
      <c r="C167" s="57"/>
      <c r="D167" s="58">
        <v>15300</v>
      </c>
      <c r="E167" s="42">
        <f t="shared" si="15"/>
        <v>15300</v>
      </c>
      <c r="F167" s="59"/>
    </row>
    <row r="168" spans="1:7" s="69" customFormat="1">
      <c r="A168" s="55" t="s">
        <v>226</v>
      </c>
      <c r="B168" s="24" t="s">
        <v>522</v>
      </c>
      <c r="C168" s="57"/>
      <c r="D168" s="58">
        <v>15300</v>
      </c>
      <c r="E168" s="42">
        <f t="shared" si="15"/>
        <v>15300</v>
      </c>
      <c r="F168" s="59"/>
    </row>
    <row r="169" spans="1:7" s="69" customFormat="1">
      <c r="A169" s="55" t="s">
        <v>227</v>
      </c>
      <c r="B169" s="24" t="s">
        <v>523</v>
      </c>
      <c r="C169" s="57"/>
      <c r="D169" s="58">
        <v>15300</v>
      </c>
      <c r="E169" s="42">
        <f t="shared" si="15"/>
        <v>15300</v>
      </c>
      <c r="F169" s="59"/>
    </row>
    <row r="170" spans="1:7" s="69" customFormat="1">
      <c r="A170" s="55" t="s">
        <v>228</v>
      </c>
      <c r="B170" s="24" t="s">
        <v>524</v>
      </c>
      <c r="C170" s="57"/>
      <c r="D170" s="58">
        <v>15300</v>
      </c>
      <c r="E170" s="42">
        <f t="shared" si="15"/>
        <v>15300</v>
      </c>
      <c r="F170" s="59"/>
    </row>
    <row r="171" spans="1:7" s="69" customFormat="1">
      <c r="A171" s="55" t="s">
        <v>229</v>
      </c>
      <c r="B171" s="24" t="s">
        <v>525</v>
      </c>
      <c r="C171" s="57"/>
      <c r="D171" s="58">
        <v>15300</v>
      </c>
      <c r="E171" s="42">
        <f t="shared" si="15"/>
        <v>15300</v>
      </c>
      <c r="F171" s="59"/>
    </row>
    <row r="172" spans="1:7" s="69" customFormat="1">
      <c r="A172" s="55" t="s">
        <v>230</v>
      </c>
      <c r="B172" s="24" t="s">
        <v>526</v>
      </c>
      <c r="C172" s="57"/>
      <c r="D172" s="58">
        <v>15300</v>
      </c>
      <c r="E172" s="42">
        <f t="shared" si="15"/>
        <v>15300</v>
      </c>
      <c r="F172" s="59"/>
    </row>
    <row r="173" spans="1:7" s="69" customFormat="1">
      <c r="A173" s="55" t="s">
        <v>231</v>
      </c>
      <c r="B173" s="24" t="s">
        <v>527</v>
      </c>
      <c r="C173" s="57"/>
      <c r="D173" s="58">
        <v>15300</v>
      </c>
      <c r="E173" s="42">
        <f t="shared" si="15"/>
        <v>15300</v>
      </c>
      <c r="F173" s="59"/>
    </row>
    <row r="174" spans="1:7" s="69" customFormat="1">
      <c r="A174" s="55" t="s">
        <v>232</v>
      </c>
      <c r="B174" s="24" t="s">
        <v>528</v>
      </c>
      <c r="C174" s="57"/>
      <c r="D174" s="58">
        <v>15300</v>
      </c>
      <c r="E174" s="42">
        <f t="shared" si="15"/>
        <v>15300</v>
      </c>
      <c r="F174" s="59"/>
    </row>
    <row r="175" spans="1:7" s="69" customFormat="1">
      <c r="A175" s="55" t="s">
        <v>233</v>
      </c>
      <c r="B175" s="24" t="s">
        <v>529</v>
      </c>
      <c r="C175" s="57"/>
      <c r="D175" s="58">
        <v>15300</v>
      </c>
      <c r="E175" s="42">
        <f t="shared" si="15"/>
        <v>15300</v>
      </c>
      <c r="F175" s="59"/>
    </row>
    <row r="176" spans="1:7" s="69" customFormat="1">
      <c r="A176" s="55" t="s">
        <v>234</v>
      </c>
      <c r="B176" s="24" t="s">
        <v>530</v>
      </c>
      <c r="C176" s="57"/>
      <c r="D176" s="58">
        <v>15300</v>
      </c>
      <c r="E176" s="42">
        <f t="shared" si="15"/>
        <v>15300</v>
      </c>
      <c r="F176" s="59"/>
    </row>
    <row r="177" spans="1:7" s="69" customFormat="1">
      <c r="A177" s="55" t="s">
        <v>235</v>
      </c>
      <c r="B177" s="24" t="s">
        <v>531</v>
      </c>
      <c r="C177" s="57"/>
      <c r="D177" s="58">
        <v>15300</v>
      </c>
      <c r="E177" s="42">
        <f t="shared" si="15"/>
        <v>15300</v>
      </c>
      <c r="F177" s="59"/>
    </row>
    <row r="178" spans="1:7" s="69" customFormat="1">
      <c r="A178" s="55" t="s">
        <v>236</v>
      </c>
      <c r="B178" s="24" t="s">
        <v>532</v>
      </c>
      <c r="C178" s="57"/>
      <c r="D178" s="58">
        <v>15300</v>
      </c>
      <c r="E178" s="42">
        <f t="shared" si="15"/>
        <v>15300</v>
      </c>
      <c r="F178" s="59"/>
    </row>
    <row r="179" spans="1:7" s="69" customFormat="1">
      <c r="A179" s="55" t="s">
        <v>237</v>
      </c>
      <c r="B179" s="70" t="s">
        <v>533</v>
      </c>
      <c r="C179" s="57"/>
      <c r="D179" s="58">
        <v>15300</v>
      </c>
      <c r="E179" s="42">
        <f t="shared" si="15"/>
        <v>15300</v>
      </c>
      <c r="F179" s="59"/>
    </row>
    <row r="180" spans="1:7" s="69" customFormat="1">
      <c r="A180" s="55" t="s">
        <v>238</v>
      </c>
      <c r="B180" s="24" t="s">
        <v>534</v>
      </c>
      <c r="C180" s="57"/>
      <c r="D180" s="58">
        <v>15300</v>
      </c>
      <c r="E180" s="42">
        <f t="shared" si="15"/>
        <v>15300</v>
      </c>
      <c r="F180" s="59"/>
    </row>
    <row r="181" spans="1:7" s="69" customFormat="1">
      <c r="A181" s="55" t="s">
        <v>239</v>
      </c>
      <c r="B181" s="24" t="s">
        <v>535</v>
      </c>
      <c r="C181" s="57"/>
      <c r="D181" s="58">
        <v>15300</v>
      </c>
      <c r="E181" s="42">
        <f t="shared" si="15"/>
        <v>15300</v>
      </c>
      <c r="F181" s="59"/>
    </row>
    <row r="182" spans="1:7" s="69" customFormat="1">
      <c r="A182" s="55" t="s">
        <v>240</v>
      </c>
      <c r="B182" s="24" t="s">
        <v>536</v>
      </c>
      <c r="C182" s="57"/>
      <c r="D182" s="58">
        <v>15300</v>
      </c>
      <c r="E182" s="42">
        <f t="shared" si="15"/>
        <v>15300</v>
      </c>
      <c r="F182" s="59"/>
    </row>
    <row r="183" spans="1:7">
      <c r="A183" s="55" t="s">
        <v>241</v>
      </c>
      <c r="B183" s="24" t="s">
        <v>537</v>
      </c>
      <c r="C183" s="57"/>
      <c r="D183" s="58">
        <v>15300</v>
      </c>
      <c r="E183" s="42">
        <f t="shared" si="15"/>
        <v>15300</v>
      </c>
      <c r="F183" s="59"/>
      <c r="G183" s="69"/>
    </row>
    <row r="184" spans="1:7">
      <c r="A184" s="55" t="s">
        <v>242</v>
      </c>
      <c r="B184" s="24" t="s">
        <v>538</v>
      </c>
      <c r="C184" s="57"/>
      <c r="D184" s="58">
        <v>15300</v>
      </c>
      <c r="E184" s="42">
        <f t="shared" si="15"/>
        <v>15300</v>
      </c>
      <c r="F184" s="59"/>
      <c r="G184" s="69"/>
    </row>
    <row r="185" spans="1:7">
      <c r="A185" s="55" t="s">
        <v>243</v>
      </c>
      <c r="B185" s="24" t="s">
        <v>539</v>
      </c>
      <c r="C185" s="57"/>
      <c r="D185" s="58">
        <v>15300</v>
      </c>
      <c r="E185" s="42">
        <f t="shared" si="15"/>
        <v>15300</v>
      </c>
      <c r="F185" s="59"/>
      <c r="G185" s="69"/>
    </row>
    <row r="186" spans="1:7">
      <c r="A186" s="55" t="s">
        <v>244</v>
      </c>
      <c r="B186" s="24" t="s">
        <v>540</v>
      </c>
      <c r="C186" s="57"/>
      <c r="D186" s="58">
        <v>15300</v>
      </c>
      <c r="E186" s="42">
        <f t="shared" si="15"/>
        <v>15300</v>
      </c>
      <c r="F186" s="59"/>
      <c r="G186" s="69"/>
    </row>
    <row r="187" spans="1:7">
      <c r="A187" s="55" t="s">
        <v>245</v>
      </c>
      <c r="B187" s="24" t="s">
        <v>541</v>
      </c>
      <c r="C187" s="57"/>
      <c r="D187" s="58">
        <v>15300</v>
      </c>
      <c r="E187" s="42">
        <f t="shared" si="15"/>
        <v>15300</v>
      </c>
      <c r="F187" s="59"/>
      <c r="G187" s="69"/>
    </row>
    <row r="188" spans="1:7" s="69" customFormat="1">
      <c r="A188" s="55" t="s">
        <v>246</v>
      </c>
      <c r="B188" s="71" t="s">
        <v>542</v>
      </c>
      <c r="C188" s="57">
        <v>7600</v>
      </c>
      <c r="D188" s="58">
        <v>15300</v>
      </c>
      <c r="E188" s="42">
        <f t="shared" si="15"/>
        <v>22900</v>
      </c>
      <c r="F188" s="59"/>
    </row>
    <row r="189" spans="1:7">
      <c r="A189" s="55" t="s">
        <v>247</v>
      </c>
      <c r="B189" s="24" t="s">
        <v>543</v>
      </c>
      <c r="C189" s="57"/>
      <c r="D189" s="58">
        <v>15300</v>
      </c>
      <c r="E189" s="42">
        <f t="shared" si="15"/>
        <v>15300</v>
      </c>
      <c r="F189" s="59"/>
      <c r="G189" s="69"/>
    </row>
    <row r="190" spans="1:7">
      <c r="A190" s="55" t="s">
        <v>248</v>
      </c>
      <c r="B190" s="24" t="s">
        <v>544</v>
      </c>
      <c r="C190" s="57"/>
      <c r="D190" s="58">
        <v>15300</v>
      </c>
      <c r="E190" s="42">
        <f t="shared" si="15"/>
        <v>15300</v>
      </c>
      <c r="F190" s="59"/>
      <c r="G190" s="69"/>
    </row>
    <row r="191" spans="1:7">
      <c r="A191" s="55" t="s">
        <v>249</v>
      </c>
      <c r="B191" s="24" t="s">
        <v>545</v>
      </c>
      <c r="C191" s="57"/>
      <c r="D191" s="58">
        <v>15300</v>
      </c>
      <c r="E191" s="42">
        <f t="shared" si="15"/>
        <v>15300</v>
      </c>
      <c r="F191" s="59"/>
      <c r="G191" s="69"/>
    </row>
    <row r="192" spans="1:7">
      <c r="A192" s="55" t="s">
        <v>250</v>
      </c>
      <c r="B192" s="24" t="s">
        <v>546</v>
      </c>
      <c r="C192" s="57">
        <v>3800</v>
      </c>
      <c r="D192" s="58">
        <v>15300</v>
      </c>
      <c r="E192" s="42">
        <f t="shared" si="15"/>
        <v>19100</v>
      </c>
      <c r="F192" s="59"/>
      <c r="G192" s="69"/>
    </row>
    <row r="193" spans="1:7">
      <c r="A193" s="55" t="s">
        <v>251</v>
      </c>
      <c r="B193" s="24" t="s">
        <v>547</v>
      </c>
      <c r="C193" s="57"/>
      <c r="D193" s="58">
        <v>15300</v>
      </c>
      <c r="E193" s="42">
        <f t="shared" si="15"/>
        <v>15300</v>
      </c>
      <c r="F193" s="59"/>
      <c r="G193" s="69"/>
    </row>
    <row r="194" spans="1:7">
      <c r="A194" s="55" t="s">
        <v>252</v>
      </c>
      <c r="B194" s="24" t="s">
        <v>548</v>
      </c>
      <c r="C194" s="57"/>
      <c r="D194" s="58">
        <v>15300</v>
      </c>
      <c r="E194" s="42">
        <f t="shared" si="15"/>
        <v>15300</v>
      </c>
      <c r="F194" s="59"/>
      <c r="G194" s="69"/>
    </row>
    <row r="195" spans="1:7">
      <c r="A195" s="55" t="s">
        <v>253</v>
      </c>
      <c r="B195" s="72" t="s">
        <v>549</v>
      </c>
      <c r="C195" s="57"/>
      <c r="D195" s="58">
        <v>15300</v>
      </c>
      <c r="E195" s="42">
        <f t="shared" si="15"/>
        <v>15300</v>
      </c>
      <c r="F195" s="59"/>
      <c r="G195" s="69"/>
    </row>
    <row r="196" spans="1:7">
      <c r="A196" s="127" t="s">
        <v>6</v>
      </c>
      <c r="B196" s="127"/>
      <c r="C196" s="60">
        <f t="shared" ref="C196:E196" si="16">SUM(C138:C195)</f>
        <v>19000</v>
      </c>
      <c r="D196" s="60">
        <f t="shared" si="16"/>
        <v>887400</v>
      </c>
      <c r="E196" s="60">
        <f t="shared" si="16"/>
        <v>906400</v>
      </c>
      <c r="F196" s="48"/>
    </row>
    <row r="197" spans="1:7" ht="14.25" customHeight="1">
      <c r="C197" s="49"/>
      <c r="D197" s="50"/>
      <c r="E197" s="50"/>
      <c r="F197" s="50"/>
    </row>
    <row r="198" spans="1:7" ht="14.25" customHeight="1">
      <c r="C198" s="49"/>
      <c r="D198" s="50"/>
      <c r="E198" s="50"/>
      <c r="F198" s="50"/>
    </row>
    <row r="199" spans="1:7">
      <c r="A199" s="51" t="s">
        <v>254</v>
      </c>
      <c r="B199" s="51"/>
      <c r="C199" s="52"/>
      <c r="D199" s="53"/>
      <c r="E199" s="53"/>
      <c r="F199" s="54"/>
    </row>
    <row r="200" spans="1:7">
      <c r="A200" s="45" t="s">
        <v>255</v>
      </c>
      <c r="B200" s="73" t="s">
        <v>256</v>
      </c>
      <c r="C200" s="58"/>
      <c r="D200" s="57">
        <v>25500</v>
      </c>
      <c r="E200" s="42">
        <f t="shared" ref="E200:E209" si="17">SUM(C200:D200)</f>
        <v>25500</v>
      </c>
      <c r="F200" s="59"/>
    </row>
    <row r="201" spans="1:7">
      <c r="A201" s="55" t="s">
        <v>257</v>
      </c>
      <c r="B201" s="73" t="s">
        <v>258</v>
      </c>
      <c r="C201" s="58"/>
      <c r="D201" s="57">
        <v>25500</v>
      </c>
      <c r="E201" s="42">
        <f t="shared" si="17"/>
        <v>25500</v>
      </c>
      <c r="F201" s="59"/>
    </row>
    <row r="202" spans="1:7">
      <c r="A202" s="45" t="s">
        <v>259</v>
      </c>
      <c r="B202" s="73" t="s">
        <v>260</v>
      </c>
      <c r="C202" s="58"/>
      <c r="D202" s="57">
        <v>25500</v>
      </c>
      <c r="E202" s="42">
        <f t="shared" si="17"/>
        <v>25500</v>
      </c>
      <c r="F202" s="59"/>
    </row>
    <row r="203" spans="1:7">
      <c r="A203" s="55" t="s">
        <v>261</v>
      </c>
      <c r="B203" s="73" t="s">
        <v>262</v>
      </c>
      <c r="C203" s="58"/>
      <c r="D203" s="57">
        <v>25500</v>
      </c>
      <c r="E203" s="42">
        <f t="shared" si="17"/>
        <v>25500</v>
      </c>
      <c r="F203" s="59"/>
    </row>
    <row r="204" spans="1:7">
      <c r="A204" s="45" t="s">
        <v>263</v>
      </c>
      <c r="B204" s="73" t="s">
        <v>264</v>
      </c>
      <c r="C204" s="58">
        <v>7600</v>
      </c>
      <c r="D204" s="57">
        <v>25500</v>
      </c>
      <c r="E204" s="42">
        <f t="shared" si="17"/>
        <v>33100</v>
      </c>
      <c r="F204" s="59"/>
    </row>
    <row r="205" spans="1:7">
      <c r="A205" s="55" t="s">
        <v>265</v>
      </c>
      <c r="B205" s="73" t="s">
        <v>266</v>
      </c>
      <c r="C205" s="58"/>
      <c r="D205" s="57">
        <v>25500</v>
      </c>
      <c r="E205" s="42">
        <f t="shared" si="17"/>
        <v>25500</v>
      </c>
      <c r="F205" s="59"/>
    </row>
    <row r="206" spans="1:7">
      <c r="A206" s="45" t="s">
        <v>267</v>
      </c>
      <c r="B206" s="73" t="s">
        <v>268</v>
      </c>
      <c r="C206" s="58"/>
      <c r="D206" s="57">
        <v>25500</v>
      </c>
      <c r="E206" s="42">
        <f t="shared" si="17"/>
        <v>25500</v>
      </c>
      <c r="F206" s="59"/>
    </row>
    <row r="207" spans="1:7">
      <c r="A207" s="55" t="s">
        <v>269</v>
      </c>
      <c r="B207" s="73" t="s">
        <v>270</v>
      </c>
      <c r="C207" s="58"/>
      <c r="D207" s="57">
        <v>25500</v>
      </c>
      <c r="E207" s="42">
        <f t="shared" si="17"/>
        <v>25500</v>
      </c>
      <c r="F207" s="59"/>
    </row>
    <row r="208" spans="1:7">
      <c r="A208" s="45" t="s">
        <v>271</v>
      </c>
      <c r="B208" s="73" t="s">
        <v>272</v>
      </c>
      <c r="C208" s="58"/>
      <c r="D208" s="57">
        <v>25500</v>
      </c>
      <c r="E208" s="42">
        <f t="shared" si="17"/>
        <v>25500</v>
      </c>
      <c r="F208" s="59"/>
    </row>
    <row r="209" spans="1:6">
      <c r="A209" s="55" t="s">
        <v>273</v>
      </c>
      <c r="B209" s="73" t="s">
        <v>274</v>
      </c>
      <c r="C209" s="58"/>
      <c r="D209" s="57">
        <v>25500</v>
      </c>
      <c r="E209" s="42">
        <f t="shared" si="17"/>
        <v>25500</v>
      </c>
      <c r="F209" s="59"/>
    </row>
    <row r="210" spans="1:6">
      <c r="A210" s="127" t="s">
        <v>6</v>
      </c>
      <c r="B210" s="127"/>
      <c r="C210" s="60">
        <f t="shared" ref="C210:E210" si="18">SUM(C200:C209)</f>
        <v>7600</v>
      </c>
      <c r="D210" s="60">
        <f t="shared" si="18"/>
        <v>255000</v>
      </c>
      <c r="E210" s="60">
        <f t="shared" si="18"/>
        <v>262600</v>
      </c>
      <c r="F210" s="61"/>
    </row>
    <row r="211" spans="1:6" ht="14.25" customHeight="1">
      <c r="C211" s="49"/>
      <c r="D211" s="50"/>
      <c r="E211" s="50"/>
      <c r="F211" s="50"/>
    </row>
    <row r="212" spans="1:6" ht="14.25" customHeight="1">
      <c r="C212" s="49"/>
      <c r="D212" s="50"/>
      <c r="E212" s="50"/>
      <c r="F212" s="50"/>
    </row>
    <row r="213" spans="1:6">
      <c r="A213" s="51" t="s">
        <v>284</v>
      </c>
      <c r="B213" s="51"/>
      <c r="C213" s="52"/>
      <c r="D213" s="53"/>
      <c r="E213" s="58"/>
      <c r="F213" s="59"/>
    </row>
    <row r="214" spans="1:6">
      <c r="A214" s="55" t="s">
        <v>285</v>
      </c>
      <c r="B214" s="75" t="s">
        <v>286</v>
      </c>
      <c r="C214" s="58"/>
      <c r="D214" s="57">
        <v>34000</v>
      </c>
      <c r="E214" s="42">
        <f t="shared" ref="E214:E221" si="19">SUM(C214:D214)</f>
        <v>34000</v>
      </c>
      <c r="F214" s="59"/>
    </row>
    <row r="215" spans="1:6">
      <c r="A215" s="55" t="s">
        <v>287</v>
      </c>
      <c r="B215" s="75" t="s">
        <v>288</v>
      </c>
      <c r="C215" s="58"/>
      <c r="D215" s="57">
        <v>34000</v>
      </c>
      <c r="E215" s="42">
        <f t="shared" si="19"/>
        <v>34000</v>
      </c>
      <c r="F215" s="59"/>
    </row>
    <row r="216" spans="1:6">
      <c r="A216" s="55" t="s">
        <v>289</v>
      </c>
      <c r="B216" s="75" t="s">
        <v>290</v>
      </c>
      <c r="C216" s="58"/>
      <c r="D216" s="57">
        <v>34000</v>
      </c>
      <c r="E216" s="42">
        <f t="shared" si="19"/>
        <v>34000</v>
      </c>
      <c r="F216" s="59"/>
    </row>
    <row r="217" spans="1:6">
      <c r="A217" s="55" t="s">
        <v>291</v>
      </c>
      <c r="B217" s="75" t="s">
        <v>292</v>
      </c>
      <c r="C217" s="58"/>
      <c r="D217" s="57">
        <v>34000</v>
      </c>
      <c r="E217" s="42">
        <f t="shared" si="19"/>
        <v>34000</v>
      </c>
      <c r="F217" s="59"/>
    </row>
    <row r="218" spans="1:6">
      <c r="A218" s="55" t="s">
        <v>293</v>
      </c>
      <c r="B218" s="75" t="s">
        <v>294</v>
      </c>
      <c r="C218" s="58"/>
      <c r="D218" s="57">
        <v>34000</v>
      </c>
      <c r="E218" s="42">
        <f t="shared" si="19"/>
        <v>34000</v>
      </c>
      <c r="F218" s="59"/>
    </row>
    <row r="219" spans="1:6">
      <c r="A219" s="55" t="s">
        <v>295</v>
      </c>
      <c r="B219" s="75" t="s">
        <v>296</v>
      </c>
      <c r="C219" s="58"/>
      <c r="D219" s="57">
        <v>34000</v>
      </c>
      <c r="E219" s="42">
        <f t="shared" si="19"/>
        <v>34000</v>
      </c>
      <c r="F219" s="59"/>
    </row>
    <row r="220" spans="1:6">
      <c r="A220" s="55" t="s">
        <v>297</v>
      </c>
      <c r="B220" s="75" t="s">
        <v>298</v>
      </c>
      <c r="C220" s="58"/>
      <c r="D220" s="57">
        <v>34000</v>
      </c>
      <c r="E220" s="42">
        <f t="shared" si="19"/>
        <v>34000</v>
      </c>
      <c r="F220" s="59"/>
    </row>
    <row r="221" spans="1:6">
      <c r="A221" s="55" t="s">
        <v>299</v>
      </c>
      <c r="B221" s="75" t="s">
        <v>300</v>
      </c>
      <c r="C221" s="58"/>
      <c r="D221" s="57">
        <v>34000</v>
      </c>
      <c r="E221" s="42">
        <f t="shared" si="19"/>
        <v>34000</v>
      </c>
      <c r="F221" s="59"/>
    </row>
    <row r="222" spans="1:6">
      <c r="A222" s="127" t="s">
        <v>6</v>
      </c>
      <c r="B222" s="127"/>
      <c r="C222" s="60">
        <f t="shared" ref="C222:E222" si="20">SUM(C214:C221)</f>
        <v>0</v>
      </c>
      <c r="D222" s="60">
        <f t="shared" si="20"/>
        <v>272000</v>
      </c>
      <c r="E222" s="60">
        <f t="shared" si="20"/>
        <v>272000</v>
      </c>
      <c r="F222" s="61"/>
    </row>
    <row r="223" spans="1:6" ht="14.25" customHeight="1">
      <c r="C223" s="49"/>
      <c r="D223" s="50"/>
      <c r="E223" s="50"/>
      <c r="F223" s="50"/>
    </row>
    <row r="224" spans="1:6" ht="14.25" customHeight="1">
      <c r="C224" s="49"/>
      <c r="D224" s="50"/>
      <c r="E224" s="50"/>
      <c r="F224" s="50"/>
    </row>
    <row r="225" spans="1:7">
      <c r="A225" s="51" t="s">
        <v>301</v>
      </c>
      <c r="B225" s="51"/>
      <c r="C225" s="52"/>
      <c r="D225" s="53"/>
      <c r="E225" s="53"/>
      <c r="F225" s="54"/>
    </row>
    <row r="226" spans="1:7">
      <c r="A226" s="55" t="s">
        <v>302</v>
      </c>
      <c r="B226" s="76" t="s">
        <v>303</v>
      </c>
      <c r="C226" s="58"/>
      <c r="D226" s="57">
        <v>8500</v>
      </c>
      <c r="E226" s="42">
        <f t="shared" ref="E226:E257" si="21">SUM(C226:D226)</f>
        <v>8500</v>
      </c>
      <c r="F226" s="59"/>
    </row>
    <row r="227" spans="1:7">
      <c r="A227" s="55" t="s">
        <v>304</v>
      </c>
      <c r="B227" s="76" t="s">
        <v>305</v>
      </c>
      <c r="C227" s="58"/>
      <c r="D227" s="57">
        <v>8500</v>
      </c>
      <c r="E227" s="42">
        <f t="shared" si="21"/>
        <v>8500</v>
      </c>
      <c r="F227" s="59"/>
    </row>
    <row r="228" spans="1:7">
      <c r="A228" s="55" t="s">
        <v>306</v>
      </c>
      <c r="B228" s="76" t="s">
        <v>307</v>
      </c>
      <c r="C228" s="58"/>
      <c r="D228" s="57">
        <v>8500</v>
      </c>
      <c r="E228" s="42">
        <f t="shared" si="21"/>
        <v>8500</v>
      </c>
      <c r="F228" s="59"/>
    </row>
    <row r="229" spans="1:7">
      <c r="A229" s="55" t="s">
        <v>308</v>
      </c>
      <c r="B229" s="76" t="s">
        <v>550</v>
      </c>
      <c r="C229" s="58"/>
      <c r="D229" s="57">
        <v>8500</v>
      </c>
      <c r="E229" s="42">
        <f t="shared" si="21"/>
        <v>8500</v>
      </c>
      <c r="F229" s="59"/>
    </row>
    <row r="230" spans="1:7">
      <c r="A230" s="55" t="s">
        <v>309</v>
      </c>
      <c r="B230" s="76" t="s">
        <v>310</v>
      </c>
      <c r="C230" s="58">
        <v>3800</v>
      </c>
      <c r="D230" s="57">
        <v>8500</v>
      </c>
      <c r="E230" s="42">
        <f t="shared" si="21"/>
        <v>12300</v>
      </c>
      <c r="F230" s="59"/>
    </row>
    <row r="231" spans="1:7">
      <c r="A231" s="55" t="s">
        <v>311</v>
      </c>
      <c r="B231" s="76" t="s">
        <v>312</v>
      </c>
      <c r="C231" s="58">
        <v>3800</v>
      </c>
      <c r="D231" s="57">
        <v>8500</v>
      </c>
      <c r="E231" s="42">
        <f t="shared" si="21"/>
        <v>12300</v>
      </c>
      <c r="F231" s="59"/>
    </row>
    <row r="232" spans="1:7">
      <c r="A232" s="55" t="s">
        <v>313</v>
      </c>
      <c r="B232" s="76" t="s">
        <v>314</v>
      </c>
      <c r="C232" s="58"/>
      <c r="D232" s="57">
        <v>8500</v>
      </c>
      <c r="E232" s="42">
        <f t="shared" si="21"/>
        <v>8500</v>
      </c>
      <c r="F232" s="59"/>
    </row>
    <row r="233" spans="1:7">
      <c r="A233" s="55" t="s">
        <v>315</v>
      </c>
      <c r="B233" s="76" t="s">
        <v>316</v>
      </c>
      <c r="C233" s="58">
        <v>3800</v>
      </c>
      <c r="D233" s="57">
        <v>8500</v>
      </c>
      <c r="E233" s="42">
        <f t="shared" si="21"/>
        <v>12300</v>
      </c>
      <c r="F233" s="59"/>
    </row>
    <row r="234" spans="1:7">
      <c r="A234" s="55" t="s">
        <v>335</v>
      </c>
      <c r="B234" s="78" t="s">
        <v>556</v>
      </c>
      <c r="C234" s="58">
        <v>0</v>
      </c>
      <c r="D234" s="57">
        <v>8500</v>
      </c>
      <c r="E234" s="42">
        <f t="shared" si="21"/>
        <v>8500</v>
      </c>
      <c r="F234" s="59"/>
      <c r="G234" s="69"/>
    </row>
    <row r="235" spans="1:7">
      <c r="A235" s="55" t="s">
        <v>336</v>
      </c>
      <c r="B235" s="78" t="s">
        <v>557</v>
      </c>
      <c r="C235" s="58">
        <v>0</v>
      </c>
      <c r="D235" s="57">
        <v>8500</v>
      </c>
      <c r="E235" s="42">
        <f t="shared" si="21"/>
        <v>8500</v>
      </c>
      <c r="F235" s="59"/>
      <c r="G235" s="69"/>
    </row>
    <row r="236" spans="1:7">
      <c r="A236" s="55" t="s">
        <v>337</v>
      </c>
      <c r="B236" s="78" t="s">
        <v>558</v>
      </c>
      <c r="C236" s="58">
        <v>0</v>
      </c>
      <c r="D236" s="57">
        <v>8500</v>
      </c>
      <c r="E236" s="42">
        <f t="shared" si="21"/>
        <v>8500</v>
      </c>
      <c r="F236" s="59"/>
      <c r="G236" s="69"/>
    </row>
    <row r="237" spans="1:7">
      <c r="A237" s="55" t="s">
        <v>338</v>
      </c>
      <c r="B237" s="78" t="s">
        <v>559</v>
      </c>
      <c r="C237" s="58">
        <v>0</v>
      </c>
      <c r="D237" s="57">
        <v>8500</v>
      </c>
      <c r="E237" s="42">
        <f t="shared" si="21"/>
        <v>8500</v>
      </c>
      <c r="F237" s="59"/>
      <c r="G237" s="69"/>
    </row>
    <row r="238" spans="1:7">
      <c r="A238" s="55" t="s">
        <v>339</v>
      </c>
      <c r="B238" s="78" t="s">
        <v>560</v>
      </c>
      <c r="C238" s="58">
        <v>0</v>
      </c>
      <c r="D238" s="57">
        <v>8500</v>
      </c>
      <c r="E238" s="42">
        <f t="shared" si="21"/>
        <v>8500</v>
      </c>
      <c r="F238" s="59"/>
      <c r="G238" s="69"/>
    </row>
    <row r="239" spans="1:7">
      <c r="A239" s="55" t="s">
        <v>340</v>
      </c>
      <c r="B239" s="78" t="s">
        <v>561</v>
      </c>
      <c r="C239" s="58">
        <v>0</v>
      </c>
      <c r="D239" s="57">
        <v>8500</v>
      </c>
      <c r="E239" s="42">
        <f t="shared" si="21"/>
        <v>8500</v>
      </c>
      <c r="F239" s="59"/>
      <c r="G239" s="69"/>
    </row>
    <row r="240" spans="1:7">
      <c r="A240" s="55" t="s">
        <v>341</v>
      </c>
      <c r="B240" s="78" t="s">
        <v>562</v>
      </c>
      <c r="C240" s="58">
        <v>0</v>
      </c>
      <c r="D240" s="57">
        <v>8500</v>
      </c>
      <c r="E240" s="42">
        <f t="shared" si="21"/>
        <v>8500</v>
      </c>
      <c r="F240" s="59"/>
      <c r="G240" s="69"/>
    </row>
    <row r="241" spans="1:7">
      <c r="A241" s="55" t="s">
        <v>342</v>
      </c>
      <c r="B241" s="78" t="s">
        <v>563</v>
      </c>
      <c r="C241" s="58">
        <v>0</v>
      </c>
      <c r="D241" s="57">
        <v>8500</v>
      </c>
      <c r="E241" s="42">
        <f t="shared" si="21"/>
        <v>8500</v>
      </c>
      <c r="F241" s="59"/>
      <c r="G241" s="69"/>
    </row>
    <row r="242" spans="1:7">
      <c r="A242" s="55" t="s">
        <v>343</v>
      </c>
      <c r="B242" s="78" t="s">
        <v>564</v>
      </c>
      <c r="C242" s="58">
        <v>0</v>
      </c>
      <c r="D242" s="57">
        <v>8500</v>
      </c>
      <c r="E242" s="42">
        <f t="shared" si="21"/>
        <v>8500</v>
      </c>
      <c r="F242" s="59"/>
      <c r="G242" s="69"/>
    </row>
    <row r="243" spans="1:7">
      <c r="A243" s="55" t="s">
        <v>344</v>
      </c>
      <c r="B243" s="78" t="s">
        <v>565</v>
      </c>
      <c r="C243" s="58">
        <v>0</v>
      </c>
      <c r="D243" s="57">
        <v>8500</v>
      </c>
      <c r="E243" s="42">
        <f t="shared" si="21"/>
        <v>8500</v>
      </c>
      <c r="F243" s="59"/>
      <c r="G243" s="69"/>
    </row>
    <row r="244" spans="1:7">
      <c r="A244" s="55" t="s">
        <v>345</v>
      </c>
      <c r="B244" s="78" t="s">
        <v>566</v>
      </c>
      <c r="C244" s="58">
        <v>0</v>
      </c>
      <c r="D244" s="57">
        <v>8500</v>
      </c>
      <c r="E244" s="42">
        <f t="shared" si="21"/>
        <v>8500</v>
      </c>
      <c r="F244" s="59"/>
      <c r="G244" s="69"/>
    </row>
    <row r="245" spans="1:7">
      <c r="A245" s="55" t="s">
        <v>346</v>
      </c>
      <c r="B245" s="78" t="s">
        <v>567</v>
      </c>
      <c r="C245" s="58">
        <v>0</v>
      </c>
      <c r="D245" s="57">
        <v>8500</v>
      </c>
      <c r="E245" s="42">
        <f t="shared" si="21"/>
        <v>8500</v>
      </c>
      <c r="F245" s="59"/>
      <c r="G245" s="69"/>
    </row>
    <row r="246" spans="1:7">
      <c r="A246" s="55" t="s">
        <v>347</v>
      </c>
      <c r="B246" s="78" t="s">
        <v>568</v>
      </c>
      <c r="C246" s="58">
        <v>0</v>
      </c>
      <c r="D246" s="57">
        <v>8500</v>
      </c>
      <c r="E246" s="42">
        <f t="shared" si="21"/>
        <v>8500</v>
      </c>
      <c r="F246" s="59"/>
      <c r="G246" s="69"/>
    </row>
    <row r="247" spans="1:7">
      <c r="A247" s="55" t="s">
        <v>348</v>
      </c>
      <c r="B247" s="78" t="s">
        <v>569</v>
      </c>
      <c r="C247" s="58">
        <v>0</v>
      </c>
      <c r="D247" s="57">
        <v>8500</v>
      </c>
      <c r="E247" s="42">
        <f t="shared" si="21"/>
        <v>8500</v>
      </c>
      <c r="F247" s="59"/>
      <c r="G247" s="69"/>
    </row>
    <row r="248" spans="1:7">
      <c r="A248" s="55" t="s">
        <v>349</v>
      </c>
      <c r="B248" s="78" t="s">
        <v>570</v>
      </c>
      <c r="C248" s="58">
        <v>0</v>
      </c>
      <c r="D248" s="57">
        <v>8500</v>
      </c>
      <c r="E248" s="42">
        <f t="shared" si="21"/>
        <v>8500</v>
      </c>
      <c r="F248" s="59"/>
      <c r="G248" s="69"/>
    </row>
    <row r="249" spans="1:7">
      <c r="A249" s="55" t="s">
        <v>350</v>
      </c>
      <c r="B249" s="78" t="s">
        <v>571</v>
      </c>
      <c r="C249" s="58">
        <v>0</v>
      </c>
      <c r="D249" s="57">
        <v>8500</v>
      </c>
      <c r="E249" s="42">
        <f t="shared" si="21"/>
        <v>8500</v>
      </c>
      <c r="F249" s="59"/>
      <c r="G249" s="69"/>
    </row>
    <row r="250" spans="1:7">
      <c r="A250" s="55" t="s">
        <v>351</v>
      </c>
      <c r="B250" s="78" t="s">
        <v>572</v>
      </c>
      <c r="C250" s="58">
        <v>0</v>
      </c>
      <c r="D250" s="57">
        <v>8500</v>
      </c>
      <c r="E250" s="42">
        <f t="shared" si="21"/>
        <v>8500</v>
      </c>
      <c r="F250" s="59"/>
      <c r="G250" s="69"/>
    </row>
    <row r="251" spans="1:7">
      <c r="A251" s="55" t="s">
        <v>352</v>
      </c>
      <c r="B251" s="78" t="s">
        <v>573</v>
      </c>
      <c r="C251" s="58">
        <v>0</v>
      </c>
      <c r="D251" s="57">
        <v>8500</v>
      </c>
      <c r="E251" s="42">
        <f t="shared" si="21"/>
        <v>8500</v>
      </c>
      <c r="F251" s="59"/>
      <c r="G251" s="69"/>
    </row>
    <row r="252" spans="1:7">
      <c r="A252" s="55" t="s">
        <v>353</v>
      </c>
      <c r="B252" s="78" t="s">
        <v>574</v>
      </c>
      <c r="C252" s="58">
        <v>0</v>
      </c>
      <c r="D252" s="57">
        <v>8500</v>
      </c>
      <c r="E252" s="42">
        <f t="shared" si="21"/>
        <v>8500</v>
      </c>
      <c r="F252" s="59"/>
      <c r="G252" s="69"/>
    </row>
    <row r="253" spans="1:7">
      <c r="A253" s="55" t="s">
        <v>354</v>
      </c>
      <c r="B253" s="78" t="s">
        <v>575</v>
      </c>
      <c r="C253" s="58">
        <v>0</v>
      </c>
      <c r="D253" s="57">
        <v>8500</v>
      </c>
      <c r="E253" s="42">
        <f t="shared" si="21"/>
        <v>8500</v>
      </c>
      <c r="F253" s="59"/>
      <c r="G253" s="69"/>
    </row>
    <row r="254" spans="1:7">
      <c r="A254" s="55" t="s">
        <v>355</v>
      </c>
      <c r="B254" s="78" t="s">
        <v>576</v>
      </c>
      <c r="C254" s="58">
        <v>0</v>
      </c>
      <c r="D254" s="57">
        <v>8500</v>
      </c>
      <c r="E254" s="42">
        <f t="shared" si="21"/>
        <v>8500</v>
      </c>
      <c r="F254" s="59"/>
      <c r="G254" s="69"/>
    </row>
    <row r="255" spans="1:7">
      <c r="A255" s="55" t="s">
        <v>277</v>
      </c>
      <c r="B255" s="74" t="s">
        <v>617</v>
      </c>
      <c r="C255" s="58"/>
      <c r="D255" s="57">
        <v>8500</v>
      </c>
      <c r="E255" s="42">
        <f t="shared" si="21"/>
        <v>8500</v>
      </c>
      <c r="F255" s="59"/>
    </row>
    <row r="256" spans="1:7">
      <c r="A256" s="55" t="s">
        <v>279</v>
      </c>
      <c r="B256" s="74" t="s">
        <v>618</v>
      </c>
      <c r="C256" s="58"/>
      <c r="D256" s="57">
        <v>8500</v>
      </c>
      <c r="E256" s="42">
        <f t="shared" si="21"/>
        <v>8500</v>
      </c>
      <c r="F256" s="59"/>
    </row>
    <row r="257" spans="1:7">
      <c r="A257" s="55" t="s">
        <v>282</v>
      </c>
      <c r="B257" s="74" t="s">
        <v>619</v>
      </c>
      <c r="C257" s="58"/>
      <c r="D257" s="57">
        <v>8500</v>
      </c>
      <c r="E257" s="42">
        <f t="shared" si="21"/>
        <v>8500</v>
      </c>
      <c r="F257" s="59"/>
    </row>
    <row r="258" spans="1:7">
      <c r="A258" s="127" t="s">
        <v>6</v>
      </c>
      <c r="B258" s="127"/>
      <c r="C258" s="60">
        <f>SUM(C226:C257)</f>
        <v>11400</v>
      </c>
      <c r="D258" s="60">
        <f>SUM(D226:D257)</f>
        <v>272000</v>
      </c>
      <c r="E258" s="60">
        <f>SUM(E226:E257)</f>
        <v>283400</v>
      </c>
      <c r="F258" s="61"/>
    </row>
    <row r="259" spans="1:7" ht="14.25" customHeight="1">
      <c r="C259" s="49"/>
      <c r="D259" s="50"/>
      <c r="E259" s="50"/>
      <c r="F259" s="50"/>
    </row>
    <row r="260" spans="1:7" ht="14.25" customHeight="1">
      <c r="C260" s="49"/>
      <c r="D260" s="50"/>
      <c r="E260" s="50"/>
      <c r="F260" s="50"/>
    </row>
    <row r="261" spans="1:7">
      <c r="A261" s="51" t="s">
        <v>317</v>
      </c>
      <c r="B261" s="51"/>
      <c r="C261" s="52"/>
      <c r="D261" s="53"/>
      <c r="E261" s="53"/>
      <c r="F261" s="54"/>
    </row>
    <row r="262" spans="1:7">
      <c r="A262" s="55" t="s">
        <v>318</v>
      </c>
      <c r="B262" s="77" t="s">
        <v>551</v>
      </c>
      <c r="C262" s="57"/>
      <c r="D262" s="57">
        <v>8500</v>
      </c>
      <c r="E262" s="42">
        <f t="shared" ref="E262:E300" si="22">SUM(C262:D262)</f>
        <v>8500</v>
      </c>
      <c r="F262" s="59"/>
      <c r="G262" s="69"/>
    </row>
    <row r="263" spans="1:7">
      <c r="A263" s="55" t="s">
        <v>319</v>
      </c>
      <c r="B263" s="77" t="s">
        <v>320</v>
      </c>
      <c r="C263" s="57"/>
      <c r="D263" s="57">
        <v>8500</v>
      </c>
      <c r="E263" s="42">
        <f t="shared" si="22"/>
        <v>8500</v>
      </c>
      <c r="F263" s="59"/>
      <c r="G263" s="69"/>
    </row>
    <row r="264" spans="1:7">
      <c r="A264" s="55" t="s">
        <v>321</v>
      </c>
      <c r="B264" s="77" t="s">
        <v>552</v>
      </c>
      <c r="C264" s="57"/>
      <c r="D264" s="57">
        <v>8500</v>
      </c>
      <c r="E264" s="42">
        <f t="shared" si="22"/>
        <v>8500</v>
      </c>
      <c r="F264" s="59"/>
      <c r="G264" s="69"/>
    </row>
    <row r="265" spans="1:7">
      <c r="A265" s="55" t="s">
        <v>322</v>
      </c>
      <c r="B265" s="77" t="s">
        <v>553</v>
      </c>
      <c r="C265" s="57">
        <v>3800</v>
      </c>
      <c r="D265" s="57">
        <v>8500</v>
      </c>
      <c r="E265" s="42">
        <f t="shared" si="22"/>
        <v>12300</v>
      </c>
      <c r="F265" s="59"/>
      <c r="G265" s="69"/>
    </row>
    <row r="266" spans="1:7">
      <c r="A266" s="55" t="s">
        <v>323</v>
      </c>
      <c r="B266" s="77" t="s">
        <v>554</v>
      </c>
      <c r="C266" s="57"/>
      <c r="D266" s="57">
        <v>8500</v>
      </c>
      <c r="E266" s="42">
        <f t="shared" si="22"/>
        <v>8500</v>
      </c>
      <c r="F266" s="59"/>
      <c r="G266" s="69"/>
    </row>
    <row r="267" spans="1:7">
      <c r="A267" s="55" t="s">
        <v>324</v>
      </c>
      <c r="B267" s="77" t="s">
        <v>325</v>
      </c>
      <c r="C267" s="57"/>
      <c r="D267" s="57">
        <v>8500</v>
      </c>
      <c r="E267" s="42">
        <f t="shared" si="22"/>
        <v>8500</v>
      </c>
      <c r="F267" s="59"/>
      <c r="G267" s="69"/>
    </row>
    <row r="268" spans="1:7">
      <c r="A268" s="55" t="s">
        <v>326</v>
      </c>
      <c r="B268" s="77" t="s">
        <v>327</v>
      </c>
      <c r="C268" s="57"/>
      <c r="D268" s="57">
        <v>8500</v>
      </c>
      <c r="E268" s="42">
        <f t="shared" si="22"/>
        <v>8500</v>
      </c>
      <c r="F268" s="59"/>
      <c r="G268" s="69"/>
    </row>
    <row r="269" spans="1:7">
      <c r="A269" s="55" t="s">
        <v>328</v>
      </c>
      <c r="B269" s="77" t="s">
        <v>329</v>
      </c>
      <c r="C269" s="57"/>
      <c r="D269" s="57">
        <v>8500</v>
      </c>
      <c r="E269" s="42">
        <f t="shared" si="22"/>
        <v>8500</v>
      </c>
      <c r="F269" s="59"/>
      <c r="G269" s="69"/>
    </row>
    <row r="270" spans="1:7">
      <c r="A270" s="55" t="s">
        <v>330</v>
      </c>
      <c r="B270" s="77" t="s">
        <v>331</v>
      </c>
      <c r="C270" s="57"/>
      <c r="D270" s="57">
        <v>8500</v>
      </c>
      <c r="E270" s="42">
        <f t="shared" si="22"/>
        <v>8500</v>
      </c>
      <c r="F270" s="59"/>
      <c r="G270" s="69"/>
    </row>
    <row r="271" spans="1:7">
      <c r="A271" s="55" t="s">
        <v>332</v>
      </c>
      <c r="B271" s="77" t="s">
        <v>333</v>
      </c>
      <c r="C271" s="57"/>
      <c r="D271" s="57">
        <v>8500</v>
      </c>
      <c r="E271" s="42">
        <f t="shared" si="22"/>
        <v>8500</v>
      </c>
      <c r="F271" s="59"/>
      <c r="G271" s="69"/>
    </row>
    <row r="272" spans="1:7">
      <c r="A272" s="55" t="s">
        <v>334</v>
      </c>
      <c r="B272" s="77" t="s">
        <v>555</v>
      </c>
      <c r="C272" s="57"/>
      <c r="D272" s="57">
        <v>8500</v>
      </c>
      <c r="E272" s="42">
        <f t="shared" si="22"/>
        <v>8500</v>
      </c>
      <c r="F272" s="59"/>
      <c r="G272" s="69"/>
    </row>
    <row r="273" spans="1:7">
      <c r="A273" s="55" t="s">
        <v>356</v>
      </c>
      <c r="B273" s="79" t="s">
        <v>577</v>
      </c>
      <c r="C273" s="58"/>
      <c r="D273" s="57">
        <v>8500</v>
      </c>
      <c r="E273" s="42">
        <f t="shared" si="22"/>
        <v>8500</v>
      </c>
      <c r="F273" s="59"/>
      <c r="G273" s="69"/>
    </row>
    <row r="274" spans="1:7">
      <c r="A274" s="55" t="s">
        <v>357</v>
      </c>
      <c r="B274" s="79" t="s">
        <v>578</v>
      </c>
      <c r="C274" s="58"/>
      <c r="D274" s="57">
        <v>8500</v>
      </c>
      <c r="E274" s="42">
        <f t="shared" si="22"/>
        <v>8500</v>
      </c>
      <c r="F274" s="59"/>
      <c r="G274" s="69"/>
    </row>
    <row r="275" spans="1:7">
      <c r="A275" s="55" t="s">
        <v>358</v>
      </c>
      <c r="B275" s="79" t="s">
        <v>579</v>
      </c>
      <c r="C275" s="58"/>
      <c r="D275" s="57">
        <v>8500</v>
      </c>
      <c r="E275" s="42">
        <f t="shared" si="22"/>
        <v>8500</v>
      </c>
      <c r="F275" s="59"/>
      <c r="G275" s="69"/>
    </row>
    <row r="276" spans="1:7">
      <c r="A276" s="55" t="s">
        <v>359</v>
      </c>
      <c r="B276" s="79" t="s">
        <v>580</v>
      </c>
      <c r="C276" s="58"/>
      <c r="D276" s="57">
        <v>8500</v>
      </c>
      <c r="E276" s="42">
        <f t="shared" si="22"/>
        <v>8500</v>
      </c>
      <c r="F276" s="59"/>
      <c r="G276" s="69"/>
    </row>
    <row r="277" spans="1:7">
      <c r="A277" s="55" t="s">
        <v>360</v>
      </c>
      <c r="B277" s="79" t="s">
        <v>581</v>
      </c>
      <c r="C277" s="57"/>
      <c r="D277" s="57">
        <v>8500</v>
      </c>
      <c r="E277" s="42">
        <f t="shared" si="22"/>
        <v>8500</v>
      </c>
      <c r="F277" s="59"/>
      <c r="G277" s="69"/>
    </row>
    <row r="278" spans="1:7">
      <c r="A278" s="55" t="s">
        <v>361</v>
      </c>
      <c r="B278" s="79" t="s">
        <v>582</v>
      </c>
      <c r="C278" s="58"/>
      <c r="D278" s="57">
        <v>8500</v>
      </c>
      <c r="E278" s="42">
        <f t="shared" si="22"/>
        <v>8500</v>
      </c>
      <c r="F278" s="59"/>
      <c r="G278" s="69"/>
    </row>
    <row r="279" spans="1:7">
      <c r="A279" s="55" t="s">
        <v>362</v>
      </c>
      <c r="B279" s="79" t="s">
        <v>583</v>
      </c>
      <c r="C279" s="58">
        <v>7600</v>
      </c>
      <c r="D279" s="57">
        <v>8500</v>
      </c>
      <c r="E279" s="42">
        <f t="shared" si="22"/>
        <v>16100</v>
      </c>
      <c r="F279" s="59"/>
      <c r="G279" s="69"/>
    </row>
    <row r="280" spans="1:7">
      <c r="A280" s="55" t="s">
        <v>363</v>
      </c>
      <c r="B280" s="79" t="s">
        <v>584</v>
      </c>
      <c r="C280" s="58">
        <v>3800</v>
      </c>
      <c r="D280" s="57">
        <v>8500</v>
      </c>
      <c r="E280" s="42">
        <f t="shared" si="22"/>
        <v>12300</v>
      </c>
      <c r="F280" s="59"/>
      <c r="G280" s="69"/>
    </row>
    <row r="281" spans="1:7">
      <c r="A281" s="55" t="s">
        <v>364</v>
      </c>
      <c r="B281" s="79" t="s">
        <v>585</v>
      </c>
      <c r="C281" s="58"/>
      <c r="D281" s="57">
        <v>8500</v>
      </c>
      <c r="E281" s="42">
        <f t="shared" si="22"/>
        <v>8500</v>
      </c>
      <c r="F281" s="59"/>
      <c r="G281" s="69"/>
    </row>
    <row r="282" spans="1:7">
      <c r="A282" s="55" t="s">
        <v>365</v>
      </c>
      <c r="B282" s="79" t="s">
        <v>586</v>
      </c>
      <c r="C282" s="58"/>
      <c r="D282" s="57">
        <v>8500</v>
      </c>
      <c r="E282" s="42">
        <f t="shared" si="22"/>
        <v>8500</v>
      </c>
      <c r="F282" s="59"/>
      <c r="G282" s="69"/>
    </row>
    <row r="283" spans="1:7">
      <c r="A283" s="55" t="s">
        <v>366</v>
      </c>
      <c r="B283" s="79" t="s">
        <v>587</v>
      </c>
      <c r="C283" s="58"/>
      <c r="D283" s="57">
        <v>8500</v>
      </c>
      <c r="E283" s="42">
        <f t="shared" si="22"/>
        <v>8500</v>
      </c>
      <c r="F283" s="59"/>
      <c r="G283" s="69"/>
    </row>
    <row r="284" spans="1:7">
      <c r="A284" s="55" t="s">
        <v>367</v>
      </c>
      <c r="B284" s="79" t="s">
        <v>588</v>
      </c>
      <c r="C284" s="58"/>
      <c r="D284" s="57">
        <v>8500</v>
      </c>
      <c r="E284" s="42">
        <f t="shared" si="22"/>
        <v>8500</v>
      </c>
      <c r="F284" s="59"/>
      <c r="G284" s="69"/>
    </row>
    <row r="285" spans="1:7">
      <c r="A285" s="55" t="s">
        <v>368</v>
      </c>
      <c r="B285" s="79" t="s">
        <v>589</v>
      </c>
      <c r="C285" s="58"/>
      <c r="D285" s="57">
        <v>8500</v>
      </c>
      <c r="E285" s="42">
        <f t="shared" si="22"/>
        <v>8500</v>
      </c>
      <c r="F285" s="59"/>
      <c r="G285" s="69"/>
    </row>
    <row r="286" spans="1:7">
      <c r="A286" s="55" t="s">
        <v>369</v>
      </c>
      <c r="B286" s="79" t="s">
        <v>590</v>
      </c>
      <c r="C286" s="58"/>
      <c r="D286" s="57">
        <v>8500</v>
      </c>
      <c r="E286" s="42">
        <f t="shared" si="22"/>
        <v>8500</v>
      </c>
      <c r="F286" s="59"/>
      <c r="G286" s="69"/>
    </row>
    <row r="287" spans="1:7">
      <c r="A287" s="55" t="s">
        <v>370</v>
      </c>
      <c r="B287" s="79" t="s">
        <v>591</v>
      </c>
      <c r="C287" s="58"/>
      <c r="D287" s="57">
        <v>8500</v>
      </c>
      <c r="E287" s="42">
        <f t="shared" si="22"/>
        <v>8500</v>
      </c>
      <c r="F287" s="59"/>
      <c r="G287" s="69"/>
    </row>
    <row r="288" spans="1:7">
      <c r="A288" s="55" t="s">
        <v>371</v>
      </c>
      <c r="B288" s="79" t="s">
        <v>592</v>
      </c>
      <c r="C288" s="58"/>
      <c r="D288" s="57">
        <v>8500</v>
      </c>
      <c r="E288" s="42">
        <f t="shared" si="22"/>
        <v>8500</v>
      </c>
      <c r="F288" s="59"/>
      <c r="G288" s="69"/>
    </row>
    <row r="289" spans="1:7">
      <c r="A289" s="55" t="s">
        <v>372</v>
      </c>
      <c r="B289" s="79" t="s">
        <v>593</v>
      </c>
      <c r="C289" s="58"/>
      <c r="D289" s="57">
        <v>8500</v>
      </c>
      <c r="E289" s="42">
        <f t="shared" si="22"/>
        <v>8500</v>
      </c>
      <c r="F289" s="59"/>
      <c r="G289" s="69"/>
    </row>
    <row r="290" spans="1:7">
      <c r="A290" s="55" t="s">
        <v>373</v>
      </c>
      <c r="B290" s="79" t="s">
        <v>594</v>
      </c>
      <c r="C290" s="58"/>
      <c r="D290" s="57">
        <v>8500</v>
      </c>
      <c r="E290" s="42">
        <f t="shared" si="22"/>
        <v>8500</v>
      </c>
      <c r="F290" s="59"/>
      <c r="G290" s="69"/>
    </row>
    <row r="291" spans="1:7">
      <c r="A291" s="55" t="s">
        <v>374</v>
      </c>
      <c r="B291" s="79" t="s">
        <v>595</v>
      </c>
      <c r="C291" s="58"/>
      <c r="D291" s="57">
        <v>8500</v>
      </c>
      <c r="E291" s="42">
        <f t="shared" si="22"/>
        <v>8500</v>
      </c>
      <c r="F291" s="59"/>
      <c r="G291" s="69"/>
    </row>
    <row r="292" spans="1:7">
      <c r="A292" s="55" t="s">
        <v>375</v>
      </c>
      <c r="B292" s="79" t="s">
        <v>596</v>
      </c>
      <c r="C292" s="58"/>
      <c r="D292" s="57">
        <v>8500</v>
      </c>
      <c r="E292" s="42">
        <f t="shared" si="22"/>
        <v>8500</v>
      </c>
      <c r="F292" s="59"/>
      <c r="G292" s="69"/>
    </row>
    <row r="293" spans="1:7">
      <c r="A293" s="55" t="s">
        <v>376</v>
      </c>
      <c r="B293" s="79" t="s">
        <v>597</v>
      </c>
      <c r="C293" s="58"/>
      <c r="D293" s="57">
        <v>8500</v>
      </c>
      <c r="E293" s="42">
        <f t="shared" si="22"/>
        <v>8500</v>
      </c>
      <c r="F293" s="59"/>
      <c r="G293" s="69"/>
    </row>
    <row r="294" spans="1:7">
      <c r="A294" s="55" t="s">
        <v>377</v>
      </c>
      <c r="B294" s="79" t="s">
        <v>598</v>
      </c>
      <c r="C294" s="58"/>
      <c r="D294" s="57">
        <v>8500</v>
      </c>
      <c r="E294" s="42">
        <f t="shared" si="22"/>
        <v>8500</v>
      </c>
      <c r="F294" s="59"/>
      <c r="G294" s="69"/>
    </row>
    <row r="295" spans="1:7">
      <c r="A295" s="55" t="s">
        <v>378</v>
      </c>
      <c r="B295" s="79" t="s">
        <v>599</v>
      </c>
      <c r="C295" s="58"/>
      <c r="D295" s="57">
        <v>8500</v>
      </c>
      <c r="E295" s="42">
        <f t="shared" si="22"/>
        <v>8500</v>
      </c>
      <c r="F295" s="59"/>
      <c r="G295" s="69"/>
    </row>
    <row r="296" spans="1:7">
      <c r="A296" s="55" t="s">
        <v>379</v>
      </c>
      <c r="B296" s="79" t="s">
        <v>600</v>
      </c>
      <c r="C296" s="58"/>
      <c r="D296" s="57">
        <v>8500</v>
      </c>
      <c r="E296" s="42">
        <f t="shared" si="22"/>
        <v>8500</v>
      </c>
      <c r="F296" s="59"/>
      <c r="G296" s="69"/>
    </row>
    <row r="297" spans="1:7">
      <c r="A297" s="55" t="s">
        <v>276</v>
      </c>
      <c r="B297" s="74" t="s">
        <v>620</v>
      </c>
      <c r="C297" s="58"/>
      <c r="D297" s="57">
        <v>8500</v>
      </c>
      <c r="E297" s="42">
        <f t="shared" si="22"/>
        <v>8500</v>
      </c>
      <c r="F297" s="59"/>
    </row>
    <row r="298" spans="1:7">
      <c r="A298" s="55" t="s">
        <v>280</v>
      </c>
      <c r="B298" s="74" t="s">
        <v>621</v>
      </c>
      <c r="C298" s="58"/>
      <c r="D298" s="57">
        <v>8500</v>
      </c>
      <c r="E298" s="42">
        <f t="shared" si="22"/>
        <v>8500</v>
      </c>
      <c r="F298" s="59"/>
    </row>
    <row r="299" spans="1:7">
      <c r="A299" s="55" t="s">
        <v>281</v>
      </c>
      <c r="B299" s="74" t="s">
        <v>622</v>
      </c>
      <c r="C299" s="58"/>
      <c r="D299" s="57">
        <v>8500</v>
      </c>
      <c r="E299" s="42">
        <f t="shared" si="22"/>
        <v>8500</v>
      </c>
      <c r="F299" s="59"/>
    </row>
    <row r="300" spans="1:7">
      <c r="A300" s="55" t="s">
        <v>283</v>
      </c>
      <c r="B300" s="74" t="s">
        <v>623</v>
      </c>
      <c r="C300" s="58"/>
      <c r="D300" s="57">
        <v>8500</v>
      </c>
      <c r="E300" s="42">
        <f t="shared" si="22"/>
        <v>8500</v>
      </c>
      <c r="F300" s="59"/>
    </row>
    <row r="301" spans="1:7">
      <c r="A301" s="127" t="s">
        <v>6</v>
      </c>
      <c r="B301" s="127"/>
      <c r="C301" s="60">
        <f>SUM(C262:C300)</f>
        <v>15200</v>
      </c>
      <c r="D301" s="60">
        <f>SUM(D262:D300)</f>
        <v>331500</v>
      </c>
      <c r="E301" s="60">
        <f>SUM(E262:E300)</f>
        <v>346700</v>
      </c>
      <c r="F301" s="61"/>
    </row>
    <row r="302" spans="1:7" ht="14.25" customHeight="1">
      <c r="C302" s="49"/>
      <c r="D302" s="50"/>
      <c r="E302" s="50"/>
      <c r="F302" s="50"/>
    </row>
    <row r="303" spans="1:7" ht="14.25" customHeight="1">
      <c r="C303" s="49"/>
      <c r="D303" s="50"/>
      <c r="E303" s="50"/>
      <c r="F303" s="50"/>
    </row>
    <row r="304" spans="1:7">
      <c r="A304" s="51" t="s">
        <v>601</v>
      </c>
      <c r="B304" s="51"/>
      <c r="C304" s="52"/>
      <c r="D304" s="53"/>
      <c r="E304" s="53"/>
      <c r="F304" s="54"/>
    </row>
    <row r="305" spans="1:6" s="69" customFormat="1">
      <c r="A305" s="55" t="s">
        <v>384</v>
      </c>
      <c r="B305" s="80" t="s">
        <v>606</v>
      </c>
      <c r="C305" s="58"/>
      <c r="D305" s="57">
        <v>34000</v>
      </c>
      <c r="E305" s="42">
        <f t="shared" ref="E305" si="23">SUM(C305:D305)</f>
        <v>34000</v>
      </c>
      <c r="F305" s="59"/>
    </row>
    <row r="306" spans="1:6">
      <c r="A306" s="55" t="s">
        <v>389</v>
      </c>
      <c r="B306" s="82" t="s">
        <v>609</v>
      </c>
      <c r="C306" s="58"/>
      <c r="D306" s="57">
        <v>34000</v>
      </c>
      <c r="E306" s="42">
        <f>SUM(C306:D306)</f>
        <v>34000</v>
      </c>
      <c r="F306" s="59"/>
    </row>
    <row r="307" spans="1:6" s="69" customFormat="1">
      <c r="A307" s="55" t="s">
        <v>386</v>
      </c>
      <c r="B307" s="82" t="s">
        <v>625</v>
      </c>
      <c r="C307" s="58"/>
      <c r="D307" s="57">
        <v>12800</v>
      </c>
      <c r="E307" s="42">
        <f>SUM(C307:D307)</f>
        <v>12800</v>
      </c>
      <c r="F307" s="59"/>
    </row>
    <row r="308" spans="1:6">
      <c r="A308" s="55" t="s">
        <v>275</v>
      </c>
      <c r="B308" s="74" t="s">
        <v>626</v>
      </c>
      <c r="C308" s="58"/>
      <c r="D308" s="57">
        <v>12800</v>
      </c>
      <c r="E308" s="42">
        <f>SUM(C308:D308)</f>
        <v>12800</v>
      </c>
      <c r="F308" s="59"/>
    </row>
    <row r="309" spans="1:6">
      <c r="A309" s="55" t="s">
        <v>278</v>
      </c>
      <c r="B309" s="74" t="s">
        <v>627</v>
      </c>
      <c r="C309" s="58"/>
      <c r="D309" s="57">
        <v>8500</v>
      </c>
      <c r="E309" s="42">
        <f t="shared" ref="E309:E311" si="24">SUM(C309:D309)</f>
        <v>8500</v>
      </c>
      <c r="F309" s="59"/>
    </row>
    <row r="310" spans="1:6">
      <c r="A310" s="55" t="s">
        <v>387</v>
      </c>
      <c r="B310" s="82" t="s">
        <v>608</v>
      </c>
      <c r="C310" s="58"/>
      <c r="D310" s="57">
        <v>8500</v>
      </c>
      <c r="E310" s="42">
        <f t="shared" si="24"/>
        <v>8500</v>
      </c>
      <c r="F310" s="59"/>
    </row>
    <row r="311" spans="1:6">
      <c r="A311" s="55" t="s">
        <v>388</v>
      </c>
      <c r="B311" s="82" t="s">
        <v>628</v>
      </c>
      <c r="C311" s="58"/>
      <c r="D311" s="57">
        <v>8500</v>
      </c>
      <c r="E311" s="42">
        <f t="shared" si="24"/>
        <v>8500</v>
      </c>
      <c r="F311" s="59"/>
    </row>
    <row r="312" spans="1:6" s="69" customFormat="1">
      <c r="A312" s="55" t="s">
        <v>380</v>
      </c>
      <c r="B312" s="80" t="s">
        <v>602</v>
      </c>
      <c r="C312" s="58"/>
      <c r="D312" s="57">
        <v>8500</v>
      </c>
      <c r="E312" s="42">
        <f>SUM(C312:D312)</f>
        <v>8500</v>
      </c>
      <c r="F312" s="59"/>
    </row>
    <row r="313" spans="1:6" s="69" customFormat="1">
      <c r="A313" s="55" t="s">
        <v>381</v>
      </c>
      <c r="B313" s="80" t="s">
        <v>603</v>
      </c>
      <c r="C313" s="81"/>
      <c r="D313" s="57">
        <v>8500</v>
      </c>
      <c r="E313" s="42">
        <f t="shared" ref="E313:E318" si="25">SUM(C313:D313)</f>
        <v>8500</v>
      </c>
      <c r="F313" s="59"/>
    </row>
    <row r="314" spans="1:6" s="69" customFormat="1">
      <c r="A314" s="55" t="s">
        <v>382</v>
      </c>
      <c r="B314" s="80" t="s">
        <v>604</v>
      </c>
      <c r="C314" s="81"/>
      <c r="D314" s="57">
        <v>8500</v>
      </c>
      <c r="E314" s="42">
        <f t="shared" si="25"/>
        <v>8500</v>
      </c>
      <c r="F314" s="59"/>
    </row>
    <row r="315" spans="1:6" s="69" customFormat="1">
      <c r="A315" s="55" t="s">
        <v>383</v>
      </c>
      <c r="B315" s="82" t="s">
        <v>605</v>
      </c>
      <c r="C315" s="58"/>
      <c r="D315" s="57">
        <v>8500</v>
      </c>
      <c r="E315" s="42">
        <f t="shared" si="25"/>
        <v>8500</v>
      </c>
      <c r="F315" s="59"/>
    </row>
    <row r="316" spans="1:6" s="69" customFormat="1">
      <c r="A316" s="55" t="s">
        <v>385</v>
      </c>
      <c r="B316" s="80" t="s">
        <v>607</v>
      </c>
      <c r="C316" s="81"/>
      <c r="D316" s="57">
        <v>8500</v>
      </c>
      <c r="E316" s="42">
        <f t="shared" si="25"/>
        <v>8500</v>
      </c>
      <c r="F316" s="59"/>
    </row>
    <row r="317" spans="1:6">
      <c r="A317" s="55" t="s">
        <v>614</v>
      </c>
      <c r="B317" s="82" t="s">
        <v>629</v>
      </c>
      <c r="C317" s="58"/>
      <c r="D317" s="57">
        <v>8500</v>
      </c>
      <c r="E317" s="42">
        <f t="shared" si="25"/>
        <v>8500</v>
      </c>
      <c r="F317" s="59"/>
    </row>
    <row r="318" spans="1:6">
      <c r="A318" s="55" t="s">
        <v>615</v>
      </c>
      <c r="B318" s="82" t="s">
        <v>630</v>
      </c>
      <c r="C318" s="58"/>
      <c r="D318" s="57">
        <v>8500</v>
      </c>
      <c r="E318" s="42">
        <f t="shared" si="25"/>
        <v>8500</v>
      </c>
      <c r="F318" s="59"/>
    </row>
    <row r="319" spans="1:6" s="83" customFormat="1">
      <c r="A319" s="127" t="s">
        <v>6</v>
      </c>
      <c r="B319" s="127"/>
      <c r="C319" s="60">
        <f>SUM(C305:C318)</f>
        <v>0</v>
      </c>
      <c r="D319" s="60">
        <f>SUM(D305:D318)</f>
        <v>178600</v>
      </c>
      <c r="E319" s="60">
        <f>SUM(E305:E318)</f>
        <v>178600</v>
      </c>
      <c r="F319" s="61"/>
    </row>
    <row r="320" spans="1:6" ht="9" customHeight="1">
      <c r="C320" s="84"/>
      <c r="D320" s="85"/>
      <c r="E320" s="85"/>
      <c r="F320" s="85"/>
    </row>
    <row r="321" spans="1:6" hidden="1">
      <c r="C321" s="84"/>
      <c r="D321" s="85"/>
      <c r="E321" s="85"/>
      <c r="F321" s="85"/>
    </row>
    <row r="322" spans="1:6" s="69" customFormat="1" hidden="1">
      <c r="A322" s="86">
        <v>1</v>
      </c>
      <c r="B322" s="51" t="s">
        <v>3</v>
      </c>
      <c r="C322" s="87">
        <f>C31</f>
        <v>311600</v>
      </c>
      <c r="D322" s="87">
        <f>D31</f>
        <v>3314800</v>
      </c>
      <c r="E322" s="87">
        <f>E31</f>
        <v>3626400</v>
      </c>
      <c r="F322" s="59"/>
    </row>
    <row r="323" spans="1:6" hidden="1">
      <c r="A323" s="86">
        <v>2</v>
      </c>
      <c r="B323" s="51" t="s">
        <v>188</v>
      </c>
      <c r="C323" s="87">
        <f>C44</f>
        <v>95000</v>
      </c>
      <c r="D323" s="87">
        <f>D44</f>
        <v>382500</v>
      </c>
      <c r="E323" s="87">
        <f>E44</f>
        <v>477500</v>
      </c>
      <c r="F323" s="59"/>
    </row>
    <row r="324" spans="1:6" hidden="1">
      <c r="A324" s="86">
        <v>3</v>
      </c>
      <c r="B324" s="88" t="s">
        <v>189</v>
      </c>
      <c r="C324" s="87">
        <f>C134</f>
        <v>395200</v>
      </c>
      <c r="D324" s="87">
        <f>D134</f>
        <v>2881200</v>
      </c>
      <c r="E324" s="87">
        <f>E134</f>
        <v>3276400</v>
      </c>
      <c r="F324" s="59"/>
    </row>
    <row r="325" spans="1:6" hidden="1">
      <c r="A325" s="86">
        <v>4</v>
      </c>
      <c r="B325" s="51" t="s">
        <v>487</v>
      </c>
      <c r="C325" s="87">
        <f>C196</f>
        <v>19000</v>
      </c>
      <c r="D325" s="87">
        <f>D196</f>
        <v>887400</v>
      </c>
      <c r="E325" s="87">
        <f>E196</f>
        <v>906400</v>
      </c>
      <c r="F325" s="59"/>
    </row>
    <row r="326" spans="1:6" hidden="1">
      <c r="A326" s="86">
        <v>5</v>
      </c>
      <c r="B326" s="88" t="s">
        <v>190</v>
      </c>
      <c r="C326" s="87">
        <f>C210</f>
        <v>7600</v>
      </c>
      <c r="D326" s="87">
        <f>D210</f>
        <v>255000</v>
      </c>
      <c r="E326" s="87">
        <f>E210</f>
        <v>262600</v>
      </c>
      <c r="F326" s="59"/>
    </row>
    <row r="327" spans="1:6" hidden="1">
      <c r="A327" s="86">
        <v>6</v>
      </c>
      <c r="B327" s="51" t="s">
        <v>191</v>
      </c>
      <c r="C327" s="87">
        <f>C222</f>
        <v>0</v>
      </c>
      <c r="D327" s="87">
        <f>D222</f>
        <v>272000</v>
      </c>
      <c r="E327" s="87">
        <f>E222</f>
        <v>272000</v>
      </c>
      <c r="F327" s="59"/>
    </row>
    <row r="328" spans="1:6" hidden="1">
      <c r="A328" s="86">
        <v>7</v>
      </c>
      <c r="B328" s="51" t="s">
        <v>192</v>
      </c>
      <c r="C328" s="87">
        <f>C258</f>
        <v>11400</v>
      </c>
      <c r="D328" s="87">
        <f>D258</f>
        <v>272000</v>
      </c>
      <c r="E328" s="87">
        <f>E258</f>
        <v>283400</v>
      </c>
      <c r="F328" s="59"/>
    </row>
    <row r="329" spans="1:6" hidden="1">
      <c r="A329" s="86">
        <v>8</v>
      </c>
      <c r="B329" s="51" t="s">
        <v>193</v>
      </c>
      <c r="C329" s="87">
        <f>C301</f>
        <v>15200</v>
      </c>
      <c r="D329" s="87">
        <f>D301</f>
        <v>331500</v>
      </c>
      <c r="E329" s="87">
        <f>E301</f>
        <v>346700</v>
      </c>
      <c r="F329" s="59"/>
    </row>
    <row r="330" spans="1:6" ht="42" hidden="1">
      <c r="A330" s="86">
        <v>9</v>
      </c>
      <c r="B330" s="88" t="s">
        <v>488</v>
      </c>
      <c r="C330" s="87">
        <f>C319</f>
        <v>0</v>
      </c>
      <c r="D330" s="87">
        <f>D319</f>
        <v>178600</v>
      </c>
      <c r="E330" s="87">
        <f>E319</f>
        <v>178600</v>
      </c>
      <c r="F330" s="59"/>
    </row>
    <row r="331" spans="1:6" hidden="1">
      <c r="A331" s="131" t="s">
        <v>6</v>
      </c>
      <c r="B331" s="131"/>
      <c r="C331" s="89">
        <f>SUM(C322:C330)</f>
        <v>855000</v>
      </c>
      <c r="D331" s="89">
        <f>SUM(D322:D330)</f>
        <v>8775000</v>
      </c>
      <c r="E331" s="89">
        <f>SUM(E322:E330)</f>
        <v>9630000</v>
      </c>
      <c r="F331" s="90"/>
    </row>
    <row r="332" spans="1:6" hidden="1">
      <c r="C332" s="49"/>
      <c r="D332" s="91"/>
      <c r="E332" s="91"/>
      <c r="F332" s="91"/>
    </row>
    <row r="333" spans="1:6" hidden="1">
      <c r="C333" s="49"/>
      <c r="D333" s="91"/>
      <c r="E333" s="91"/>
      <c r="F333" s="91"/>
    </row>
    <row r="334" spans="1:6" hidden="1">
      <c r="A334" s="86">
        <v>1</v>
      </c>
      <c r="B334" s="51" t="s">
        <v>194</v>
      </c>
      <c r="C334" s="57">
        <f>C322</f>
        <v>311600</v>
      </c>
      <c r="D334" s="57">
        <f t="shared" ref="D334:E334" si="26">D322</f>
        <v>3314800</v>
      </c>
      <c r="E334" s="57">
        <f t="shared" si="26"/>
        <v>3626400</v>
      </c>
      <c r="F334" s="93"/>
    </row>
    <row r="335" spans="1:6" hidden="1">
      <c r="A335" s="86">
        <v>2</v>
      </c>
      <c r="B335" s="51" t="s">
        <v>195</v>
      </c>
      <c r="C335" s="57">
        <f>C323+C324+C325+C326+C327+C328+C329+C330</f>
        <v>543400</v>
      </c>
      <c r="D335" s="57">
        <f t="shared" ref="D335:E335" si="27">D323+D324+D325+D326+D327+D328+D329+D330</f>
        <v>5460200</v>
      </c>
      <c r="E335" s="57">
        <f t="shared" si="27"/>
        <v>6003600</v>
      </c>
      <c r="F335" s="93"/>
    </row>
    <row r="336" spans="1:6" hidden="1">
      <c r="A336" s="128" t="s">
        <v>6</v>
      </c>
      <c r="B336" s="129"/>
      <c r="C336" s="89">
        <f t="shared" ref="C336:D336" si="28">SUM(C334:C335)</f>
        <v>855000</v>
      </c>
      <c r="D336" s="89">
        <f t="shared" si="28"/>
        <v>8775000</v>
      </c>
      <c r="E336" s="89">
        <f>SUM(E334:E335)</f>
        <v>9630000</v>
      </c>
      <c r="F336" s="90"/>
    </row>
    <row r="337" spans="1:9" hidden="1">
      <c r="A337" s="92"/>
      <c r="B337" s="92"/>
      <c r="C337" s="49"/>
      <c r="D337" s="91"/>
      <c r="E337" s="91"/>
      <c r="F337" s="91"/>
    </row>
    <row r="338" spans="1:9" s="106" customFormat="1">
      <c r="A338" s="2" t="s">
        <v>393</v>
      </c>
      <c r="B338" s="2"/>
    </row>
    <row r="339" spans="1:9" s="106" customFormat="1">
      <c r="A339" s="1"/>
      <c r="B339" s="3" t="s">
        <v>631</v>
      </c>
    </row>
    <row r="340" spans="1:9" s="106" customFormat="1">
      <c r="A340" s="1"/>
      <c r="B340" s="3" t="s">
        <v>642</v>
      </c>
    </row>
    <row r="341" spans="1:9" s="106" customFormat="1">
      <c r="A341" s="1"/>
      <c r="B341" s="3" t="s">
        <v>391</v>
      </c>
      <c r="G341" s="108"/>
      <c r="H341" s="108"/>
      <c r="I341" s="109"/>
    </row>
    <row r="342" spans="1:9" s="106" customFormat="1">
      <c r="A342" s="1"/>
      <c r="B342" s="3" t="s">
        <v>392</v>
      </c>
      <c r="G342" s="108"/>
      <c r="H342" s="108"/>
    </row>
    <row r="343" spans="1:9" s="106" customFormat="1">
      <c r="A343" s="1"/>
      <c r="B343" s="3" t="s">
        <v>390</v>
      </c>
      <c r="G343" s="108"/>
      <c r="H343" s="108"/>
    </row>
    <row r="344" spans="1:9" s="106" customFormat="1">
      <c r="A344" s="1"/>
      <c r="B344" s="3" t="s">
        <v>647</v>
      </c>
      <c r="G344" s="108"/>
      <c r="H344" s="108"/>
    </row>
    <row r="345" spans="1:9" s="106" customFormat="1">
      <c r="A345" s="1"/>
      <c r="B345" s="3" t="s">
        <v>643</v>
      </c>
      <c r="G345" s="108"/>
      <c r="H345" s="108"/>
    </row>
    <row r="346" spans="1:9" s="106" customFormat="1">
      <c r="A346" s="1"/>
      <c r="B346" s="3" t="s">
        <v>644</v>
      </c>
      <c r="G346" s="108"/>
      <c r="H346" s="108"/>
    </row>
    <row r="347" spans="1:9" s="106" customFormat="1">
      <c r="A347" s="107"/>
      <c r="B347" s="3" t="s">
        <v>645</v>
      </c>
      <c r="G347" s="108"/>
      <c r="H347" s="108"/>
    </row>
    <row r="348" spans="1:9" s="106" customFormat="1">
      <c r="A348" s="107"/>
      <c r="B348" s="3" t="s">
        <v>648</v>
      </c>
      <c r="G348" s="108"/>
      <c r="H348" s="108"/>
    </row>
    <row r="349" spans="1:9" s="106" customFormat="1">
      <c r="A349" s="107"/>
      <c r="B349" s="3" t="s">
        <v>646</v>
      </c>
      <c r="G349" s="108"/>
      <c r="H349" s="108"/>
    </row>
  </sheetData>
  <mergeCells count="15">
    <mergeCell ref="A44:B44"/>
    <mergeCell ref="A1:E1"/>
    <mergeCell ref="A2:E2"/>
    <mergeCell ref="A3:E3"/>
    <mergeCell ref="A4:E4"/>
    <mergeCell ref="A31:B31"/>
    <mergeCell ref="A319:B319"/>
    <mergeCell ref="A331:B331"/>
    <mergeCell ref="A336:B336"/>
    <mergeCell ref="A134:B134"/>
    <mergeCell ref="A196:B196"/>
    <mergeCell ref="A210:B210"/>
    <mergeCell ref="A222:B222"/>
    <mergeCell ref="A258:B258"/>
    <mergeCell ref="A301:B301"/>
  </mergeCells>
  <pageMargins left="0.59055118110236227" right="0.59055118110236227" top="0.78740157480314965" bottom="0.59055118110236227" header="0.11811023622047245" footer="0.11811023622047245"/>
  <pageSetup scale="75" fitToHeight="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12"/>
  <sheetViews>
    <sheetView view="pageBreakPreview" zoomScaleNormal="100" zoomScaleSheetLayoutView="100" workbookViewId="0">
      <selection activeCell="G7" sqref="G7"/>
    </sheetView>
  </sheetViews>
  <sheetFormatPr defaultColWidth="9" defaultRowHeight="21"/>
  <cols>
    <col min="1" max="1" width="58.140625" style="99" customWidth="1"/>
    <col min="2" max="2" width="11.85546875" style="100" customWidth="1"/>
    <col min="3" max="4" width="4.42578125" style="97" bestFit="1" customWidth="1"/>
    <col min="5" max="5" width="4.5703125" style="97" bestFit="1" customWidth="1"/>
    <col min="6" max="6" width="4.42578125" style="97" bestFit="1" customWidth="1"/>
    <col min="7" max="16" width="4.5703125" style="97" bestFit="1" customWidth="1"/>
    <col min="17" max="16384" width="9" style="97"/>
  </cols>
  <sheetData>
    <row r="1" spans="1:16" ht="30.75">
      <c r="A1" s="132" t="s">
        <v>632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ht="30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>
      <c r="A3" s="99" t="s">
        <v>485</v>
      </c>
    </row>
    <row r="4" spans="1:16" s="101" customFormat="1" ht="23.25">
      <c r="A4" s="133" t="s">
        <v>466</v>
      </c>
      <c r="B4" s="133" t="s">
        <v>467</v>
      </c>
      <c r="C4" s="135">
        <v>2561</v>
      </c>
      <c r="D4" s="135"/>
      <c r="E4" s="135"/>
      <c r="F4" s="135"/>
      <c r="G4" s="136">
        <v>2562</v>
      </c>
      <c r="H4" s="137"/>
      <c r="I4" s="137"/>
      <c r="J4" s="137"/>
      <c r="K4" s="137"/>
      <c r="L4" s="137"/>
      <c r="M4" s="137"/>
      <c r="N4" s="137"/>
      <c r="O4" s="137"/>
      <c r="P4" s="137"/>
    </row>
    <row r="5" spans="1:16" s="101" customFormat="1" ht="23.25">
      <c r="A5" s="134"/>
      <c r="B5" s="134"/>
      <c r="C5" s="102" t="s">
        <v>470</v>
      </c>
      <c r="D5" s="102" t="s">
        <v>471</v>
      </c>
      <c r="E5" s="102" t="s">
        <v>472</v>
      </c>
      <c r="F5" s="102" t="s">
        <v>473</v>
      </c>
      <c r="G5" s="102" t="s">
        <v>474</v>
      </c>
      <c r="H5" s="102" t="s">
        <v>475</v>
      </c>
      <c r="I5" s="102" t="s">
        <v>475</v>
      </c>
      <c r="J5" s="102" t="s">
        <v>481</v>
      </c>
      <c r="K5" s="102" t="s">
        <v>482</v>
      </c>
      <c r="L5" s="102" t="s">
        <v>483</v>
      </c>
      <c r="M5" s="102" t="s">
        <v>468</v>
      </c>
      <c r="N5" s="102" t="s">
        <v>469</v>
      </c>
      <c r="O5" s="102" t="s">
        <v>470</v>
      </c>
      <c r="P5" s="102" t="s">
        <v>471</v>
      </c>
    </row>
    <row r="6" spans="1:16">
      <c r="A6" s="34" t="s">
        <v>480</v>
      </c>
      <c r="B6" s="35" t="s">
        <v>476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42">
      <c r="A7" s="34" t="s">
        <v>633</v>
      </c>
      <c r="B7" s="35" t="s">
        <v>477</v>
      </c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ht="63">
      <c r="A8" s="34" t="s">
        <v>634</v>
      </c>
      <c r="B8" s="35" t="s">
        <v>479</v>
      </c>
      <c r="C8" s="104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ht="42">
      <c r="A9" s="36" t="s">
        <v>484</v>
      </c>
      <c r="B9" s="35" t="s">
        <v>478</v>
      </c>
      <c r="C9" s="104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6" ht="63">
      <c r="A10" s="34" t="s">
        <v>635</v>
      </c>
      <c r="B10" s="35" t="s">
        <v>478</v>
      </c>
      <c r="C10" s="104"/>
      <c r="D10" s="104"/>
      <c r="E10" s="104"/>
      <c r="F10" s="104"/>
      <c r="G10" s="103"/>
      <c r="H10" s="104"/>
      <c r="I10" s="104"/>
      <c r="J10" s="103"/>
      <c r="K10" s="104"/>
      <c r="L10" s="104"/>
      <c r="M10" s="103"/>
      <c r="N10" s="104"/>
      <c r="O10" s="104"/>
      <c r="P10" s="103"/>
    </row>
    <row r="11" spans="1:16" ht="42">
      <c r="A11" s="34" t="s">
        <v>610</v>
      </c>
      <c r="B11" s="35" t="s">
        <v>478</v>
      </c>
      <c r="C11" s="104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1:16">
      <c r="A12" s="34" t="s">
        <v>486</v>
      </c>
      <c r="B12" s="35" t="s">
        <v>477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3"/>
    </row>
  </sheetData>
  <mergeCells count="5">
    <mergeCell ref="A1:P1"/>
    <mergeCell ref="A4:A5"/>
    <mergeCell ref="B4:B5"/>
    <mergeCell ref="C4:F4"/>
    <mergeCell ref="G4:P4"/>
  </mergeCells>
  <pageMargins left="0.7" right="0.7" top="0.75" bottom="0.75" header="0.3" footer="0.3"/>
  <pageSetup paperSize="9" scale="98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28"/>
  <sheetViews>
    <sheetView tabSelected="1" view="pageBreakPreview" zoomScale="60" zoomScaleNormal="70" workbookViewId="0">
      <selection activeCell="N10" sqref="N10"/>
    </sheetView>
  </sheetViews>
  <sheetFormatPr defaultColWidth="9" defaultRowHeight="26.25"/>
  <cols>
    <col min="1" max="1" width="10.85546875" style="21" customWidth="1"/>
    <col min="2" max="2" width="58.42578125" style="15" bestFit="1" customWidth="1"/>
    <col min="3" max="3" width="8.42578125" style="15" bestFit="1" customWidth="1"/>
    <col min="4" max="4" width="9.42578125" style="15" bestFit="1" customWidth="1"/>
    <col min="5" max="5" width="8.28515625" style="15" bestFit="1" customWidth="1"/>
    <col min="6" max="6" width="8.42578125" style="15" bestFit="1" customWidth="1"/>
    <col min="7" max="7" width="9.42578125" style="15" bestFit="1" customWidth="1"/>
    <col min="8" max="8" width="8.28515625" style="15" bestFit="1" customWidth="1"/>
    <col min="9" max="9" width="8.7109375" style="15" customWidth="1"/>
    <col min="10" max="10" width="8.42578125" style="15" customWidth="1"/>
    <col min="11" max="11" width="8.28515625" style="15" customWidth="1"/>
    <col min="12" max="12" width="8.42578125" style="15" bestFit="1" customWidth="1"/>
    <col min="13" max="13" width="9.28515625" style="15" customWidth="1"/>
    <col min="14" max="14" width="8.28515625" style="15" bestFit="1" customWidth="1"/>
    <col min="15" max="15" width="8.42578125" style="16" bestFit="1" customWidth="1"/>
    <col min="16" max="16" width="9.42578125" style="16" bestFit="1" customWidth="1"/>
    <col min="17" max="17" width="12" style="16" bestFit="1" customWidth="1"/>
    <col min="18" max="16384" width="9" style="5"/>
  </cols>
  <sheetData>
    <row r="1" spans="1:17" ht="45.75">
      <c r="A1" s="138" t="s">
        <v>636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30.75">
      <c r="A2" s="139" t="s">
        <v>437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17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>
      <c r="A4" s="6" t="s">
        <v>613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3.5" customHeight="1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7" customFormat="1" ht="55.5" customHeight="1">
      <c r="A6" s="140" t="s">
        <v>0</v>
      </c>
      <c r="B6" s="140" t="s">
        <v>438</v>
      </c>
      <c r="C6" s="141" t="s">
        <v>637</v>
      </c>
      <c r="D6" s="142"/>
      <c r="E6" s="142"/>
      <c r="F6" s="141" t="s">
        <v>638</v>
      </c>
      <c r="G6" s="142"/>
      <c r="H6" s="142"/>
      <c r="I6" s="141" t="s">
        <v>639</v>
      </c>
      <c r="J6" s="142"/>
      <c r="K6" s="142"/>
      <c r="L6" s="141" t="s">
        <v>640</v>
      </c>
      <c r="M6" s="142"/>
      <c r="N6" s="142"/>
      <c r="O6" s="143" t="s">
        <v>439</v>
      </c>
      <c r="P6" s="144"/>
      <c r="Q6" s="145"/>
    </row>
    <row r="7" spans="1:17" ht="57.75" customHeight="1">
      <c r="A7" s="140"/>
      <c r="B7" s="140"/>
      <c r="C7" s="25" t="s">
        <v>440</v>
      </c>
      <c r="D7" s="25" t="s">
        <v>441</v>
      </c>
      <c r="E7" s="25" t="s">
        <v>442</v>
      </c>
      <c r="F7" s="25" t="s">
        <v>440</v>
      </c>
      <c r="G7" s="25" t="s">
        <v>441</v>
      </c>
      <c r="H7" s="25" t="s">
        <v>442</v>
      </c>
      <c r="I7" s="25" t="s">
        <v>440</v>
      </c>
      <c r="J7" s="25" t="s">
        <v>441</v>
      </c>
      <c r="K7" s="25" t="s">
        <v>442</v>
      </c>
      <c r="L7" s="25" t="s">
        <v>440</v>
      </c>
      <c r="M7" s="25" t="s">
        <v>441</v>
      </c>
      <c r="N7" s="25" t="s">
        <v>442</v>
      </c>
      <c r="O7" s="25" t="s">
        <v>440</v>
      </c>
      <c r="P7" s="25" t="s">
        <v>441</v>
      </c>
      <c r="Q7" s="25" t="s">
        <v>442</v>
      </c>
    </row>
    <row r="8" spans="1:17" s="8" customFormat="1">
      <c r="A8" s="26" t="s">
        <v>443</v>
      </c>
      <c r="B8" s="27"/>
      <c r="C8" s="28"/>
      <c r="D8" s="28"/>
      <c r="E8" s="29">
        <f>SUM(E9:E14)</f>
        <v>0</v>
      </c>
      <c r="F8" s="28"/>
      <c r="G8" s="28"/>
      <c r="H8" s="29">
        <f>SUM(H9:H14)</f>
        <v>0</v>
      </c>
      <c r="I8" s="28"/>
      <c r="J8" s="28"/>
      <c r="K8" s="29">
        <f>SUM(K9:K14)</f>
        <v>0</v>
      </c>
      <c r="L8" s="28"/>
      <c r="M8" s="28"/>
      <c r="N8" s="29">
        <f>SUM(N9:N14)</f>
        <v>0</v>
      </c>
      <c r="O8" s="28"/>
      <c r="P8" s="28"/>
      <c r="Q8" s="29">
        <f>E8+H8+K8+N8</f>
        <v>0</v>
      </c>
    </row>
    <row r="9" spans="1:17">
      <c r="A9" s="9">
        <v>1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2"/>
      <c r="Q9" s="12">
        <f>E9+H9+K9+N9</f>
        <v>0</v>
      </c>
    </row>
    <row r="10" spans="1:17">
      <c r="A10" s="9">
        <v>2</v>
      </c>
      <c r="B10" s="1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2"/>
      <c r="Q10" s="12">
        <f t="shared" ref="Q10:Q19" si="0">E10+H10+K10+N10</f>
        <v>0</v>
      </c>
    </row>
    <row r="11" spans="1:17">
      <c r="A11" s="9">
        <v>3</v>
      </c>
      <c r="B11" s="1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2">
        <f t="shared" si="0"/>
        <v>0</v>
      </c>
    </row>
    <row r="12" spans="1:17">
      <c r="A12" s="9" t="s">
        <v>444</v>
      </c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2">
        <f t="shared" si="0"/>
        <v>0</v>
      </c>
    </row>
    <row r="13" spans="1:17">
      <c r="A13" s="9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2">
        <f t="shared" si="0"/>
        <v>0</v>
      </c>
    </row>
    <row r="14" spans="1:17">
      <c r="A14" s="9"/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2">
        <f t="shared" si="0"/>
        <v>0</v>
      </c>
    </row>
    <row r="15" spans="1:17" s="8" customFormat="1">
      <c r="A15" s="26" t="s">
        <v>445</v>
      </c>
      <c r="B15" s="30"/>
      <c r="C15" s="31"/>
      <c r="D15" s="31"/>
      <c r="E15" s="31">
        <f>SUM(E16:E19)</f>
        <v>0</v>
      </c>
      <c r="F15" s="31"/>
      <c r="G15" s="31"/>
      <c r="H15" s="31">
        <f>SUM(H16:H19)</f>
        <v>0</v>
      </c>
      <c r="I15" s="31"/>
      <c r="J15" s="31"/>
      <c r="K15" s="31">
        <f>SUM(K16:K19)</f>
        <v>0</v>
      </c>
      <c r="L15" s="31"/>
      <c r="M15" s="31"/>
      <c r="N15" s="31">
        <f>SUM(N16:N19)</f>
        <v>0</v>
      </c>
      <c r="O15" s="31"/>
      <c r="P15" s="31"/>
      <c r="Q15" s="31">
        <f>E15+H15+K15+N15</f>
        <v>0</v>
      </c>
    </row>
    <row r="16" spans="1:17">
      <c r="A16" s="9">
        <v>1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  <c r="P16" s="12"/>
      <c r="Q16" s="12">
        <f t="shared" si="0"/>
        <v>0</v>
      </c>
    </row>
    <row r="17" spans="1:17">
      <c r="A17" s="9">
        <v>2</v>
      </c>
      <c r="B17" s="1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2">
        <f t="shared" si="0"/>
        <v>0</v>
      </c>
    </row>
    <row r="18" spans="1:17">
      <c r="A18" s="9" t="s">
        <v>444</v>
      </c>
      <c r="B18" s="1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2">
        <f t="shared" si="0"/>
        <v>0</v>
      </c>
    </row>
    <row r="19" spans="1:17">
      <c r="A19" s="9"/>
      <c r="B19" s="1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2">
        <f t="shared" si="0"/>
        <v>0</v>
      </c>
    </row>
    <row r="20" spans="1:17" s="14" customFormat="1" ht="28.5">
      <c r="A20" s="32"/>
      <c r="B20" s="32" t="s">
        <v>446</v>
      </c>
      <c r="C20" s="29"/>
      <c r="D20" s="29"/>
      <c r="E20" s="29">
        <f>E8+E15</f>
        <v>0</v>
      </c>
      <c r="F20" s="29"/>
      <c r="G20" s="29"/>
      <c r="H20" s="29">
        <f>H8+H15</f>
        <v>0</v>
      </c>
      <c r="I20" s="29"/>
      <c r="J20" s="29"/>
      <c r="K20" s="29">
        <f>K8+K15</f>
        <v>0</v>
      </c>
      <c r="L20" s="29"/>
      <c r="M20" s="29"/>
      <c r="N20" s="29">
        <f>N8+N15</f>
        <v>0</v>
      </c>
      <c r="O20" s="29"/>
      <c r="P20" s="29"/>
      <c r="Q20" s="33">
        <f>Q8+Q15</f>
        <v>0</v>
      </c>
    </row>
    <row r="21" spans="1:17">
      <c r="A21" s="5" t="s">
        <v>447</v>
      </c>
      <c r="B21" s="5" t="s">
        <v>448</v>
      </c>
    </row>
    <row r="22" spans="1:17">
      <c r="A22" s="5"/>
      <c r="B22" s="5" t="s">
        <v>465</v>
      </c>
    </row>
    <row r="23" spans="1:17">
      <c r="A23" s="5"/>
      <c r="B23" s="5" t="s">
        <v>449</v>
      </c>
    </row>
    <row r="24" spans="1:17" s="18" customFormat="1">
      <c r="A24" s="14"/>
      <c r="B24" s="17" t="s">
        <v>450</v>
      </c>
      <c r="I24" s="18" t="s">
        <v>451</v>
      </c>
    </row>
    <row r="25" spans="1:17" s="18" customFormat="1">
      <c r="A25" s="14"/>
      <c r="B25" s="17" t="s">
        <v>452</v>
      </c>
      <c r="I25" s="18" t="s">
        <v>453</v>
      </c>
    </row>
    <row r="26" spans="1:17" s="18" customFormat="1">
      <c r="A26" s="14"/>
      <c r="B26" s="17" t="s">
        <v>454</v>
      </c>
      <c r="I26" s="18" t="s">
        <v>455</v>
      </c>
    </row>
    <row r="27" spans="1:17" s="18" customFormat="1">
      <c r="A27" s="14"/>
      <c r="B27" s="17" t="s">
        <v>456</v>
      </c>
      <c r="I27" s="18" t="s">
        <v>457</v>
      </c>
    </row>
    <row r="28" spans="1:17" s="20" customFormat="1">
      <c r="A28" s="19"/>
      <c r="O28" s="18"/>
      <c r="P28" s="18"/>
      <c r="Q28" s="18"/>
    </row>
  </sheetData>
  <mergeCells count="9">
    <mergeCell ref="A1:Q1"/>
    <mergeCell ref="A2:Q2"/>
    <mergeCell ref="A6:A7"/>
    <mergeCell ref="B6:B7"/>
    <mergeCell ref="C6:E6"/>
    <mergeCell ref="F6:H6"/>
    <mergeCell ref="I6:K6"/>
    <mergeCell ref="L6:N6"/>
    <mergeCell ref="O6:Q6"/>
  </mergeCells>
  <pageMargins left="0.7" right="0.7" top="0.75" bottom="0.75" header="0.3" footer="0.3"/>
  <pageSetup paperSize="9" scale="64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1ภาพรวมวัสดุคอม</vt:lpstr>
      <vt:lpstr>2รายละเอียดค่าวัสดุคอม (ภาพรวม)</vt:lpstr>
      <vt:lpstr>3แผนดำเนินการ</vt:lpstr>
      <vt:lpstr>4แบบฟอร์ม</vt:lpstr>
      <vt:lpstr>'2รายละเอียดค่าวัสดุคอม (ภาพรวม)'!Print_Area</vt:lpstr>
      <vt:lpstr>'2รายละเอียดค่าวัสดุคอม (ภาพรวม)'!Print_Titles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moorfish</dc:creator>
  <cp:lastModifiedBy>DLD</cp:lastModifiedBy>
  <cp:lastPrinted>2018-09-03T03:09:45Z</cp:lastPrinted>
  <dcterms:created xsi:type="dcterms:W3CDTF">2016-05-27T07:18:21Z</dcterms:created>
  <dcterms:modified xsi:type="dcterms:W3CDTF">2018-10-08T03:37:55Z</dcterms:modified>
</cp:coreProperties>
</file>